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DieseArbeitsmappe" defaultThemeVersion="124226"/>
  <bookViews>
    <workbookView xWindow="360" yWindow="405" windowWidth="24240" windowHeight="11790" activeTab="1"/>
  </bookViews>
  <sheets>
    <sheet name="Auswertung" sheetId="1" r:id="rId1"/>
    <sheet name="Statistik nach Autor(in)" sheetId="3" r:id="rId2"/>
    <sheet name="Top 10 Bilder" sheetId="5" r:id="rId3"/>
    <sheet name="Fotografen" sheetId="2" r:id="rId4"/>
    <sheet name="online" sheetId="6" r:id="rId5"/>
  </sheets>
  <definedNames>
    <definedName name="Autoren">Fotografen!$A$2:$A$35</definedName>
  </definedNames>
  <calcPr calcId="125725"/>
</workbook>
</file>

<file path=xl/calcChain.xml><?xml version="1.0" encoding="utf-8"?>
<calcChain xmlns="http://schemas.openxmlformats.org/spreadsheetml/2006/main">
  <c r="Y101" i="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A35" i="3"/>
  <c r="D35" s="1"/>
  <c r="W129" i="1"/>
  <c r="Y129"/>
  <c r="AB129" s="1"/>
  <c r="W123"/>
  <c r="W124"/>
  <c r="W125"/>
  <c r="W126"/>
  <c r="W127"/>
  <c r="W128"/>
  <c r="Y123"/>
  <c r="AA123" s="1"/>
  <c r="Y124"/>
  <c r="AA124" s="1"/>
  <c r="Y125"/>
  <c r="AA125" s="1"/>
  <c r="Y126"/>
  <c r="AB126" s="1"/>
  <c r="Y127"/>
  <c r="AB127" s="1"/>
  <c r="Y128"/>
  <c r="AC128" s="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Y102"/>
  <c r="AB102" s="1"/>
  <c r="Y103"/>
  <c r="AA103" s="1"/>
  <c r="Y104"/>
  <c r="AC104" s="1"/>
  <c r="Y105"/>
  <c r="AC105" s="1"/>
  <c r="Y106"/>
  <c r="AA106" s="1"/>
  <c r="Y107"/>
  <c r="AB107" s="1"/>
  <c r="Y108"/>
  <c r="AB108" s="1"/>
  <c r="Y109"/>
  <c r="AB109" s="1"/>
  <c r="Y110"/>
  <c r="AB110" s="1"/>
  <c r="Y111"/>
  <c r="AB111" s="1"/>
  <c r="Y112"/>
  <c r="AC112" s="1"/>
  <c r="Y113"/>
  <c r="AC113" s="1"/>
  <c r="Y114"/>
  <c r="AA114" s="1"/>
  <c r="Y115"/>
  <c r="AA115" s="1"/>
  <c r="Y116"/>
  <c r="AB116" s="1"/>
  <c r="Y117"/>
  <c r="AB117" s="1"/>
  <c r="Y118"/>
  <c r="AB118" s="1"/>
  <c r="Y119"/>
  <c r="AC119" s="1"/>
  <c r="Y120"/>
  <c r="AC120" s="1"/>
  <c r="Y121"/>
  <c r="AC121" s="1"/>
  <c r="Y122"/>
  <c r="AA122" s="1"/>
  <c r="A12" i="3"/>
  <c r="D12" s="1"/>
  <c r="A14"/>
  <c r="D14" s="1"/>
  <c r="A15"/>
  <c r="D15" s="1"/>
  <c r="A9"/>
  <c r="D9" s="1"/>
  <c r="A13"/>
  <c r="D13" s="1"/>
  <c r="A16"/>
  <c r="D16" s="1"/>
  <c r="A11"/>
  <c r="D11" s="1"/>
  <c r="A17"/>
  <c r="D17" s="1"/>
  <c r="A18"/>
  <c r="D18" s="1"/>
  <c r="A19"/>
  <c r="D19" s="1"/>
  <c r="B19" s="1"/>
  <c r="A6"/>
  <c r="D6" s="1"/>
  <c r="A20"/>
  <c r="D20" s="1"/>
  <c r="A21"/>
  <c r="D21" s="1"/>
  <c r="A22"/>
  <c r="D22" s="1"/>
  <c r="A23"/>
  <c r="D23" s="1"/>
  <c r="A10"/>
  <c r="D10" s="1"/>
  <c r="A24"/>
  <c r="D24" s="1"/>
  <c r="A25"/>
  <c r="D25" s="1"/>
  <c r="A26"/>
  <c r="D26" s="1"/>
  <c r="A27"/>
  <c r="D27" s="1"/>
  <c r="A28"/>
  <c r="D28" s="1"/>
  <c r="C28" s="1"/>
  <c r="H28" s="1"/>
  <c r="A29"/>
  <c r="D29" s="1"/>
  <c r="C29" s="1"/>
  <c r="H29" s="1"/>
  <c r="A30"/>
  <c r="D30" s="1"/>
  <c r="C30" s="1"/>
  <c r="H30" s="1"/>
  <c r="A8"/>
  <c r="D8" s="1"/>
  <c r="A31"/>
  <c r="D31" s="1"/>
  <c r="A32"/>
  <c r="D32" s="1"/>
  <c r="C32" s="1"/>
  <c r="H32" s="1"/>
  <c r="A33"/>
  <c r="D33" s="1"/>
  <c r="B33" s="1"/>
  <c r="A7"/>
  <c r="D7" s="1"/>
  <c r="A34"/>
  <c r="D34" s="1"/>
  <c r="C34" s="1"/>
  <c r="H34" s="1"/>
  <c r="AJ119" i="1" l="1"/>
  <c r="AJ103"/>
  <c r="AJ108"/>
  <c r="AG119"/>
  <c r="AJ118"/>
  <c r="AJ102"/>
  <c r="AJ124"/>
  <c r="AJ125"/>
  <c r="AJ126"/>
  <c r="AJ127"/>
  <c r="AJ111"/>
  <c r="AJ109"/>
  <c r="AJ110"/>
  <c r="AG110"/>
  <c r="AJ116"/>
  <c r="AG118"/>
  <c r="AJ117"/>
  <c r="AH119"/>
  <c r="AJ123"/>
  <c r="AJ115"/>
  <c r="AJ107"/>
  <c r="AJ128"/>
  <c r="AJ120"/>
  <c r="AJ112"/>
  <c r="AJ104"/>
  <c r="AJ129"/>
  <c r="AJ121"/>
  <c r="AJ113"/>
  <c r="AJ105"/>
  <c r="AH103"/>
  <c r="AJ122"/>
  <c r="AJ114"/>
  <c r="AJ106"/>
  <c r="AI115"/>
  <c r="AH124"/>
  <c r="AI116"/>
  <c r="AI108"/>
  <c r="AH125"/>
  <c r="AI109"/>
  <c r="AH110"/>
  <c r="AI118"/>
  <c r="AI102"/>
  <c r="AG124"/>
  <c r="AH111"/>
  <c r="AI119"/>
  <c r="AI111"/>
  <c r="AF116"/>
  <c r="AG107"/>
  <c r="AH116"/>
  <c r="AI128"/>
  <c r="AI120"/>
  <c r="AI112"/>
  <c r="AI104"/>
  <c r="AI123"/>
  <c r="AI124"/>
  <c r="AI125"/>
  <c r="AH126"/>
  <c r="AI110"/>
  <c r="AF117"/>
  <c r="AG108"/>
  <c r="AH117"/>
  <c r="AI129"/>
  <c r="AI121"/>
  <c r="AI113"/>
  <c r="AI105"/>
  <c r="AI107"/>
  <c r="AH108"/>
  <c r="AH109"/>
  <c r="AI117"/>
  <c r="AG123"/>
  <c r="AI126"/>
  <c r="AH127"/>
  <c r="AI127"/>
  <c r="AI103"/>
  <c r="AE125"/>
  <c r="AG109"/>
  <c r="AH118"/>
  <c r="AH102"/>
  <c r="AI122"/>
  <c r="AI114"/>
  <c r="AI106"/>
  <c r="AF109"/>
  <c r="AG117"/>
  <c r="AG103"/>
  <c r="AH123"/>
  <c r="AH115"/>
  <c r="AH107"/>
  <c r="AG125"/>
  <c r="AG111"/>
  <c r="AH128"/>
  <c r="AH120"/>
  <c r="AH112"/>
  <c r="AH104"/>
  <c r="AG126"/>
  <c r="AG115"/>
  <c r="AH129"/>
  <c r="AH121"/>
  <c r="AH113"/>
  <c r="AH105"/>
  <c r="AG127"/>
  <c r="AG116"/>
  <c r="AG102"/>
  <c r="AH122"/>
  <c r="AH114"/>
  <c r="AH106"/>
  <c r="AF125"/>
  <c r="AE108"/>
  <c r="AG128"/>
  <c r="AG120"/>
  <c r="AG112"/>
  <c r="AG104"/>
  <c r="AF124"/>
  <c r="AE109"/>
  <c r="AG129"/>
  <c r="AG121"/>
  <c r="AG113"/>
  <c r="AG105"/>
  <c r="AE124"/>
  <c r="AF108"/>
  <c r="AG122"/>
  <c r="AG114"/>
  <c r="AG106"/>
  <c r="AE126"/>
  <c r="AF110"/>
  <c r="AF127"/>
  <c r="AF111"/>
  <c r="AE119"/>
  <c r="AE103"/>
  <c r="AF123"/>
  <c r="AF115"/>
  <c r="AF107"/>
  <c r="AE110"/>
  <c r="AF118"/>
  <c r="AF102"/>
  <c r="AF119"/>
  <c r="AD124"/>
  <c r="AE116"/>
  <c r="AF128"/>
  <c r="AF120"/>
  <c r="AF112"/>
  <c r="AF104"/>
  <c r="AE111"/>
  <c r="AF103"/>
  <c r="AE117"/>
  <c r="AF129"/>
  <c r="AF121"/>
  <c r="AF113"/>
  <c r="AF105"/>
  <c r="AF126"/>
  <c r="AE127"/>
  <c r="AE118"/>
  <c r="AE102"/>
  <c r="AF122"/>
  <c r="AF114"/>
  <c r="AF106"/>
  <c r="AD116"/>
  <c r="AE123"/>
  <c r="AE115"/>
  <c r="AE107"/>
  <c r="AE128"/>
  <c r="AE120"/>
  <c r="AE112"/>
  <c r="AE104"/>
  <c r="AE129"/>
  <c r="AE121"/>
  <c r="AE113"/>
  <c r="AE105"/>
  <c r="AD108"/>
  <c r="AE122"/>
  <c r="AE114"/>
  <c r="AE106"/>
  <c r="AD109"/>
  <c r="AD118"/>
  <c r="AD123"/>
  <c r="AD115"/>
  <c r="AD107"/>
  <c r="AD110"/>
  <c r="AD102"/>
  <c r="AD103"/>
  <c r="AD128"/>
  <c r="AD120"/>
  <c r="AD112"/>
  <c r="AD104"/>
  <c r="AD117"/>
  <c r="AD126"/>
  <c r="AD127"/>
  <c r="AD129"/>
  <c r="AD121"/>
  <c r="AD113"/>
  <c r="AD105"/>
  <c r="AD125"/>
  <c r="AD119"/>
  <c r="AD111"/>
  <c r="AD122"/>
  <c r="AD114"/>
  <c r="AD106"/>
  <c r="C35" i="3"/>
  <c r="H35" s="1"/>
  <c r="B35"/>
  <c r="AC129" i="1"/>
  <c r="AA108"/>
  <c r="AA129"/>
  <c r="AA107"/>
  <c r="AC126"/>
  <c r="AC125"/>
  <c r="AC107"/>
  <c r="AC111"/>
  <c r="AC123"/>
  <c r="AA119"/>
  <c r="AB119"/>
  <c r="AB120"/>
  <c r="AB104"/>
  <c r="AA120"/>
  <c r="AB103"/>
  <c r="AB123"/>
  <c r="AB122"/>
  <c r="AC106"/>
  <c r="AA111"/>
  <c r="AB106"/>
  <c r="AC114"/>
  <c r="AB114"/>
  <c r="AC115"/>
  <c r="AB115"/>
  <c r="AA126"/>
  <c r="AC122"/>
  <c r="AB128"/>
  <c r="AA127"/>
  <c r="AC110"/>
  <c r="AA109"/>
  <c r="AC124"/>
  <c r="AA128"/>
  <c r="AC109"/>
  <c r="AC102"/>
  <c r="AC127"/>
  <c r="AB125"/>
  <c r="AA112"/>
  <c r="AB124"/>
  <c r="AC117"/>
  <c r="AC103"/>
  <c r="AA116"/>
  <c r="AC118"/>
  <c r="AB112"/>
  <c r="AA117"/>
  <c r="AA104"/>
  <c r="AC116"/>
  <c r="AC108"/>
  <c r="AB121"/>
  <c r="AB113"/>
  <c r="AB105"/>
  <c r="AA118"/>
  <c r="AA110"/>
  <c r="AA102"/>
  <c r="AA121"/>
  <c r="AA113"/>
  <c r="AA105"/>
  <c r="C33" i="3"/>
  <c r="H33" s="1"/>
  <c r="B30"/>
  <c r="B21"/>
  <c r="C21"/>
  <c r="H21" s="1"/>
  <c r="B31"/>
  <c r="C31"/>
  <c r="H31" s="1"/>
  <c r="B12"/>
  <c r="C20"/>
  <c r="H20" s="1"/>
  <c r="B20"/>
  <c r="C19"/>
  <c r="B34"/>
  <c r="B28"/>
  <c r="B29"/>
  <c r="B32"/>
  <c r="W37" i="1"/>
  <c r="X37" s="1"/>
  <c r="W38"/>
  <c r="X38" s="1"/>
  <c r="W39"/>
  <c r="X39" s="1"/>
  <c r="W40"/>
  <c r="X40" s="1"/>
  <c r="W41"/>
  <c r="X41" s="1"/>
  <c r="W42"/>
  <c r="X42" s="1"/>
  <c r="W43"/>
  <c r="X43" s="1"/>
  <c r="W44"/>
  <c r="X44" s="1"/>
  <c r="W45"/>
  <c r="X45" s="1"/>
  <c r="W46"/>
  <c r="X46" s="1"/>
  <c r="W47"/>
  <c r="X47" s="1"/>
  <c r="W48"/>
  <c r="X48" s="1"/>
  <c r="W49"/>
  <c r="X49" s="1"/>
  <c r="W50"/>
  <c r="W51"/>
  <c r="AJ51" s="1"/>
  <c r="W52"/>
  <c r="AJ52" s="1"/>
  <c r="W53"/>
  <c r="AJ53" s="1"/>
  <c r="W54"/>
  <c r="AJ54" s="1"/>
  <c r="W55"/>
  <c r="AJ55" s="1"/>
  <c r="W56"/>
  <c r="AJ56" s="1"/>
  <c r="W57"/>
  <c r="AJ57" s="1"/>
  <c r="W58"/>
  <c r="AJ58" s="1"/>
  <c r="W59"/>
  <c r="AJ59" s="1"/>
  <c r="W60"/>
  <c r="AJ60" s="1"/>
  <c r="W61"/>
  <c r="AJ61" s="1"/>
  <c r="W62"/>
  <c r="AJ62" s="1"/>
  <c r="W63"/>
  <c r="AJ63" s="1"/>
  <c r="W64"/>
  <c r="AJ64" s="1"/>
  <c r="W65"/>
  <c r="AJ65" s="1"/>
  <c r="W66"/>
  <c r="AJ66" s="1"/>
  <c r="W67"/>
  <c r="AJ67" s="1"/>
  <c r="W68"/>
  <c r="AJ68" s="1"/>
  <c r="W69"/>
  <c r="AJ69" s="1"/>
  <c r="W70"/>
  <c r="AJ70" s="1"/>
  <c r="W71"/>
  <c r="AJ71" s="1"/>
  <c r="W72"/>
  <c r="AJ72" s="1"/>
  <c r="W73"/>
  <c r="AJ73" s="1"/>
  <c r="W74"/>
  <c r="AJ74" s="1"/>
  <c r="W75"/>
  <c r="AJ75" s="1"/>
  <c r="W76"/>
  <c r="AJ76" s="1"/>
  <c r="W77"/>
  <c r="AJ77" s="1"/>
  <c r="W78"/>
  <c r="AJ78" s="1"/>
  <c r="W79"/>
  <c r="AJ79" s="1"/>
  <c r="W80"/>
  <c r="AJ80" s="1"/>
  <c r="W81"/>
  <c r="AJ81" s="1"/>
  <c r="W82"/>
  <c r="AJ82" s="1"/>
  <c r="W83"/>
  <c r="AJ83" s="1"/>
  <c r="W84"/>
  <c r="AJ84" s="1"/>
  <c r="W85"/>
  <c r="W86"/>
  <c r="AJ86" s="1"/>
  <c r="W87"/>
  <c r="AJ87" s="1"/>
  <c r="W88"/>
  <c r="W89"/>
  <c r="AJ89" s="1"/>
  <c r="W90"/>
  <c r="W91"/>
  <c r="W92"/>
  <c r="AJ92" s="1"/>
  <c r="W93"/>
  <c r="W94"/>
  <c r="AJ94" s="1"/>
  <c r="W95"/>
  <c r="W96"/>
  <c r="W97"/>
  <c r="AJ97" s="1"/>
  <c r="W98"/>
  <c r="W99"/>
  <c r="W100"/>
  <c r="AJ100" s="1"/>
  <c r="W101"/>
  <c r="W7"/>
  <c r="W11"/>
  <c r="W25"/>
  <c r="X25" s="1"/>
  <c r="W27"/>
  <c r="X27" s="1"/>
  <c r="W28"/>
  <c r="X28" s="1"/>
  <c r="W29"/>
  <c r="X29" s="1"/>
  <c r="W30"/>
  <c r="X30" s="1"/>
  <c r="W31"/>
  <c r="X31" s="1"/>
  <c r="W32"/>
  <c r="X32" s="1"/>
  <c r="W15"/>
  <c r="W13"/>
  <c r="W12"/>
  <c r="W4"/>
  <c r="W6"/>
  <c r="W14"/>
  <c r="W16"/>
  <c r="W8"/>
  <c r="W10"/>
  <c r="W3"/>
  <c r="W5"/>
  <c r="W9"/>
  <c r="W17"/>
  <c r="X17" s="1"/>
  <c r="W18"/>
  <c r="X18" s="1"/>
  <c r="W19"/>
  <c r="X19" s="1"/>
  <c r="W20"/>
  <c r="X20" s="1"/>
  <c r="W21"/>
  <c r="X21" s="1"/>
  <c r="W22"/>
  <c r="X22" s="1"/>
  <c r="W23"/>
  <c r="X23" s="1"/>
  <c r="W24"/>
  <c r="X24" s="1"/>
  <c r="W26"/>
  <c r="X26" s="1"/>
  <c r="W33"/>
  <c r="X33" s="1"/>
  <c r="W34"/>
  <c r="X34" s="1"/>
  <c r="W35"/>
  <c r="X35" s="1"/>
  <c r="W36"/>
  <c r="X36" s="1"/>
  <c r="Y7" l="1"/>
  <c r="AJ7" s="1"/>
  <c r="X9"/>
  <c r="Y9"/>
  <c r="AJ9" s="1"/>
  <c r="X5"/>
  <c r="Y5"/>
  <c r="AJ5" s="1"/>
  <c r="X11"/>
  <c r="Y11"/>
  <c r="X3"/>
  <c r="Y3"/>
  <c r="AJ3" s="1"/>
  <c r="X10"/>
  <c r="Y10"/>
  <c r="AJ10" s="1"/>
  <c r="X8"/>
  <c r="Y8"/>
  <c r="AJ8" s="1"/>
  <c r="X6"/>
  <c r="Y6"/>
  <c r="AJ6" s="1"/>
  <c r="X4"/>
  <c r="Y4"/>
  <c r="AJ4" s="1"/>
  <c r="X12"/>
  <c r="Y12"/>
  <c r="AJ12" s="1"/>
  <c r="X16"/>
  <c r="Y16"/>
  <c r="AJ16" s="1"/>
  <c r="X15"/>
  <c r="Y15"/>
  <c r="AJ15" s="1"/>
  <c r="X14"/>
  <c r="Y14"/>
  <c r="AJ14" s="1"/>
  <c r="X13"/>
  <c r="Y13"/>
  <c r="AJ13" s="1"/>
  <c r="B7" i="3"/>
  <c r="B8"/>
  <c r="B6"/>
  <c r="AH86" i="1"/>
  <c r="AI86"/>
  <c r="AH62"/>
  <c r="AI62"/>
  <c r="AH79"/>
  <c r="AI79"/>
  <c r="AH55"/>
  <c r="AI55"/>
  <c r="AH80"/>
  <c r="AI80"/>
  <c r="AH56"/>
  <c r="AI56"/>
  <c r="AH97"/>
  <c r="AI97"/>
  <c r="AH73"/>
  <c r="AI73"/>
  <c r="AH57"/>
  <c r="AI57"/>
  <c r="AH82"/>
  <c r="AI82"/>
  <c r="AH58"/>
  <c r="AI58"/>
  <c r="AH83"/>
  <c r="AI83"/>
  <c r="AH75"/>
  <c r="AI75"/>
  <c r="AH67"/>
  <c r="AI67"/>
  <c r="AH59"/>
  <c r="AI59"/>
  <c r="AH51"/>
  <c r="AI51"/>
  <c r="AH94"/>
  <c r="AI94"/>
  <c r="AH70"/>
  <c r="AI70"/>
  <c r="AH54"/>
  <c r="AI54"/>
  <c r="AH71"/>
  <c r="AI71"/>
  <c r="AH64"/>
  <c r="AI64"/>
  <c r="AH89"/>
  <c r="AI89"/>
  <c r="AH65"/>
  <c r="AI65"/>
  <c r="AH66"/>
  <c r="AI66"/>
  <c r="AH100"/>
  <c r="AI100"/>
  <c r="AH92"/>
  <c r="AI92"/>
  <c r="AH84"/>
  <c r="AI84"/>
  <c r="AH76"/>
  <c r="AI76"/>
  <c r="AH68"/>
  <c r="AI68"/>
  <c r="AH60"/>
  <c r="AI60"/>
  <c r="AH52"/>
  <c r="AI52"/>
  <c r="AH78"/>
  <c r="AI78"/>
  <c r="AH87"/>
  <c r="AI87"/>
  <c r="AH63"/>
  <c r="AI63"/>
  <c r="AH72"/>
  <c r="AI72"/>
  <c r="AH81"/>
  <c r="AI81"/>
  <c r="AH74"/>
  <c r="AI74"/>
  <c r="AH77"/>
  <c r="AI77"/>
  <c r="AH69"/>
  <c r="AI69"/>
  <c r="AH61"/>
  <c r="AI61"/>
  <c r="AH53"/>
  <c r="AI53"/>
  <c r="AF69"/>
  <c r="AG69"/>
  <c r="AF94"/>
  <c r="AG94"/>
  <c r="AF78"/>
  <c r="AG78"/>
  <c r="AF87"/>
  <c r="AG87"/>
  <c r="AF79"/>
  <c r="AG79"/>
  <c r="AF71"/>
  <c r="AG71"/>
  <c r="AF63"/>
  <c r="AG63"/>
  <c r="AF55"/>
  <c r="AG55"/>
  <c r="AF80"/>
  <c r="AG80"/>
  <c r="AF72"/>
  <c r="AG72"/>
  <c r="AF64"/>
  <c r="AG64"/>
  <c r="AF56"/>
  <c r="AG56"/>
  <c r="AF61"/>
  <c r="AG61"/>
  <c r="AF70"/>
  <c r="AG70"/>
  <c r="AF54"/>
  <c r="AG54"/>
  <c r="AF89"/>
  <c r="AG89"/>
  <c r="AF73"/>
  <c r="AG73"/>
  <c r="AF57"/>
  <c r="AG57"/>
  <c r="AF82"/>
  <c r="AG82"/>
  <c r="AF66"/>
  <c r="AG66"/>
  <c r="AF83"/>
  <c r="AG83"/>
  <c r="AF75"/>
  <c r="AG75"/>
  <c r="AF67"/>
  <c r="AG67"/>
  <c r="AF59"/>
  <c r="AG59"/>
  <c r="AF51"/>
  <c r="AG51"/>
  <c r="AF77"/>
  <c r="AG77"/>
  <c r="AF53"/>
  <c r="AG53"/>
  <c r="AF86"/>
  <c r="AG86"/>
  <c r="AF62"/>
  <c r="AG62"/>
  <c r="AF97"/>
  <c r="AG97"/>
  <c r="AF81"/>
  <c r="AG81"/>
  <c r="AF65"/>
  <c r="AG65"/>
  <c r="AF74"/>
  <c r="AG74"/>
  <c r="AF58"/>
  <c r="AG58"/>
  <c r="AF100"/>
  <c r="AG100"/>
  <c r="AF92"/>
  <c r="AG92"/>
  <c r="AF84"/>
  <c r="AG84"/>
  <c r="AF76"/>
  <c r="AG76"/>
  <c r="AF68"/>
  <c r="AG68"/>
  <c r="AF60"/>
  <c r="AG60"/>
  <c r="AF52"/>
  <c r="AG52"/>
  <c r="AD56"/>
  <c r="AE56"/>
  <c r="AD97"/>
  <c r="AE97"/>
  <c r="AD89"/>
  <c r="AE89"/>
  <c r="AD81"/>
  <c r="AE81"/>
  <c r="AD73"/>
  <c r="AE73"/>
  <c r="AD65"/>
  <c r="AE65"/>
  <c r="AD57"/>
  <c r="AE57"/>
  <c r="AD82"/>
  <c r="AE82"/>
  <c r="AD74"/>
  <c r="AE74"/>
  <c r="AD66"/>
  <c r="AE66"/>
  <c r="AD58"/>
  <c r="AE58"/>
  <c r="AD64"/>
  <c r="AE64"/>
  <c r="AD75"/>
  <c r="AE75"/>
  <c r="AD51"/>
  <c r="AE51"/>
  <c r="AD84"/>
  <c r="AE84"/>
  <c r="AD60"/>
  <c r="AE60"/>
  <c r="AD77"/>
  <c r="AE77"/>
  <c r="AD69"/>
  <c r="AE69"/>
  <c r="AD61"/>
  <c r="AE61"/>
  <c r="AD53"/>
  <c r="AE53"/>
  <c r="AD80"/>
  <c r="AE80"/>
  <c r="AD59"/>
  <c r="AE59"/>
  <c r="AD92"/>
  <c r="AE92"/>
  <c r="AD68"/>
  <c r="AE68"/>
  <c r="AD52"/>
  <c r="AE52"/>
  <c r="AD94"/>
  <c r="AE94"/>
  <c r="AD86"/>
  <c r="AE86"/>
  <c r="AD78"/>
  <c r="AE78"/>
  <c r="AD70"/>
  <c r="AE70"/>
  <c r="AD62"/>
  <c r="AE62"/>
  <c r="AD54"/>
  <c r="AE54"/>
  <c r="AD72"/>
  <c r="AE72"/>
  <c r="AD83"/>
  <c r="AE83"/>
  <c r="AD67"/>
  <c r="AE67"/>
  <c r="AD100"/>
  <c r="AE100"/>
  <c r="AD76"/>
  <c r="AE76"/>
  <c r="AD87"/>
  <c r="AE87"/>
  <c r="AD79"/>
  <c r="AE79"/>
  <c r="AD71"/>
  <c r="AE71"/>
  <c r="AD63"/>
  <c r="AE63"/>
  <c r="AD55"/>
  <c r="AE55"/>
  <c r="X7"/>
  <c r="AJ50"/>
  <c r="X50"/>
  <c r="B18" i="3"/>
  <c r="B13"/>
  <c r="AJ45" i="1"/>
  <c r="AJ37"/>
  <c r="B25" i="3"/>
  <c r="AJ46" i="1"/>
  <c r="AJ38"/>
  <c r="AJ43"/>
  <c r="AJ44"/>
  <c r="B17" i="3"/>
  <c r="AJ39" i="1"/>
  <c r="AJ48"/>
  <c r="AJ40"/>
  <c r="AJ42"/>
  <c r="AJ34"/>
  <c r="AJ47"/>
  <c r="AJ49"/>
  <c r="AJ41"/>
  <c r="AC81"/>
  <c r="AC66"/>
  <c r="AC75"/>
  <c r="AC100"/>
  <c r="AC76"/>
  <c r="AC80"/>
  <c r="AC72"/>
  <c r="AC64"/>
  <c r="AC56"/>
  <c r="AC97"/>
  <c r="AC57"/>
  <c r="AC82"/>
  <c r="AC51"/>
  <c r="AC92"/>
  <c r="AC68"/>
  <c r="AC77"/>
  <c r="AC69"/>
  <c r="AC61"/>
  <c r="AC53"/>
  <c r="AC65"/>
  <c r="AC58"/>
  <c r="AC67"/>
  <c r="AC84"/>
  <c r="AC60"/>
  <c r="AC94"/>
  <c r="AC86"/>
  <c r="AC78"/>
  <c r="AC70"/>
  <c r="AC62"/>
  <c r="AC54"/>
  <c r="AC89"/>
  <c r="AC73"/>
  <c r="AC74"/>
  <c r="AC83"/>
  <c r="AC59"/>
  <c r="AC52"/>
  <c r="AC87"/>
  <c r="AC79"/>
  <c r="AC71"/>
  <c r="AC63"/>
  <c r="AC55"/>
  <c r="F19" i="3"/>
  <c r="H19"/>
  <c r="G35"/>
  <c r="E35"/>
  <c r="F35"/>
  <c r="B11"/>
  <c r="B26"/>
  <c r="B16"/>
  <c r="AJ91" i="1"/>
  <c r="AJ99"/>
  <c r="AJ90"/>
  <c r="AJ95"/>
  <c r="AJ98"/>
  <c r="AJ88"/>
  <c r="AJ96"/>
  <c r="AJ101"/>
  <c r="AJ93"/>
  <c r="AJ85"/>
  <c r="AJ35"/>
  <c r="AJ36"/>
  <c r="AJ33"/>
  <c r="AA83"/>
  <c r="AB83"/>
  <c r="AA51"/>
  <c r="AB51"/>
  <c r="AA100"/>
  <c r="AB100"/>
  <c r="AA92"/>
  <c r="AB92"/>
  <c r="AA84"/>
  <c r="AB84"/>
  <c r="AA76"/>
  <c r="AB76"/>
  <c r="AA68"/>
  <c r="AB68"/>
  <c r="AA60"/>
  <c r="AB60"/>
  <c r="AA52"/>
  <c r="AB52"/>
  <c r="AA77"/>
  <c r="AB77"/>
  <c r="AA69"/>
  <c r="AB69"/>
  <c r="AA61"/>
  <c r="AB61"/>
  <c r="AA53"/>
  <c r="AB53"/>
  <c r="AA75"/>
  <c r="AB75"/>
  <c r="AA94"/>
  <c r="AB94"/>
  <c r="AA78"/>
  <c r="AB78"/>
  <c r="AA62"/>
  <c r="AB62"/>
  <c r="AA54"/>
  <c r="AB54"/>
  <c r="AA87"/>
  <c r="AB87"/>
  <c r="AA79"/>
  <c r="AB79"/>
  <c r="AA71"/>
  <c r="AB71"/>
  <c r="AA63"/>
  <c r="AB63"/>
  <c r="AA55"/>
  <c r="AB55"/>
  <c r="AA59"/>
  <c r="AB59"/>
  <c r="AA70"/>
  <c r="AB70"/>
  <c r="AA80"/>
  <c r="AB80"/>
  <c r="AA64"/>
  <c r="AB64"/>
  <c r="AA97"/>
  <c r="AB97"/>
  <c r="AA89"/>
  <c r="AB89"/>
  <c r="AA81"/>
  <c r="AB81"/>
  <c r="AA73"/>
  <c r="AB73"/>
  <c r="AA65"/>
  <c r="AB65"/>
  <c r="AA57"/>
  <c r="AB57"/>
  <c r="AA67"/>
  <c r="AB67"/>
  <c r="AA86"/>
  <c r="AB86"/>
  <c r="AA72"/>
  <c r="AB72"/>
  <c r="AA56"/>
  <c r="AB56"/>
  <c r="AA82"/>
  <c r="AB82"/>
  <c r="AA74"/>
  <c r="AB74"/>
  <c r="AA66"/>
  <c r="AB66"/>
  <c r="AA58"/>
  <c r="AB58"/>
  <c r="B9" i="3"/>
  <c r="B23"/>
  <c r="B24"/>
  <c r="B10"/>
  <c r="B14"/>
  <c r="B15"/>
  <c r="B27"/>
  <c r="B22"/>
  <c r="C12"/>
  <c r="H12" s="1"/>
  <c r="G19"/>
  <c r="E19"/>
  <c r="AJ23" i="1"/>
  <c r="AJ32"/>
  <c r="AJ11"/>
  <c r="AJ21"/>
  <c r="AJ27"/>
  <c r="AJ20"/>
  <c r="AJ22"/>
  <c r="AJ25"/>
  <c r="AJ24"/>
  <c r="AJ28"/>
  <c r="AJ26"/>
  <c r="AJ17"/>
  <c r="AJ29"/>
  <c r="AJ18"/>
  <c r="AJ30"/>
  <c r="AJ19"/>
  <c r="AJ31"/>
  <c r="B15" i="5"/>
  <c r="C7" i="3" l="1"/>
  <c r="H7" s="1"/>
  <c r="C8"/>
  <c r="H8" s="1"/>
  <c r="C6"/>
  <c r="H6" s="1"/>
  <c r="AH19" i="1"/>
  <c r="AI19"/>
  <c r="AH88"/>
  <c r="AI88"/>
  <c r="AH49"/>
  <c r="AI49"/>
  <c r="AH44"/>
  <c r="AI44"/>
  <c r="AH11"/>
  <c r="AI11"/>
  <c r="AH16"/>
  <c r="AI16"/>
  <c r="AH21"/>
  <c r="AI21"/>
  <c r="AH96"/>
  <c r="AI96"/>
  <c r="AH41"/>
  <c r="AI41"/>
  <c r="AH31"/>
  <c r="AI31"/>
  <c r="AH17"/>
  <c r="AI17"/>
  <c r="AH3"/>
  <c r="AI3"/>
  <c r="AH27"/>
  <c r="AI27"/>
  <c r="AH101"/>
  <c r="AI101"/>
  <c r="AH39"/>
  <c r="AI39"/>
  <c r="AH45"/>
  <c r="AI45"/>
  <c r="AH28"/>
  <c r="AI28"/>
  <c r="AH22"/>
  <c r="AI22"/>
  <c r="AH13"/>
  <c r="AI13"/>
  <c r="AH25"/>
  <c r="AI25"/>
  <c r="AH85"/>
  <c r="AI85"/>
  <c r="AH99"/>
  <c r="AI99"/>
  <c r="AH40"/>
  <c r="AI40"/>
  <c r="AH24"/>
  <c r="AI24"/>
  <c r="AH23"/>
  <c r="AI23"/>
  <c r="AH35"/>
  <c r="AI35"/>
  <c r="AH42"/>
  <c r="AI42"/>
  <c r="AH9"/>
  <c r="AI9"/>
  <c r="AH32"/>
  <c r="AI32"/>
  <c r="AH36"/>
  <c r="AI36"/>
  <c r="AH95"/>
  <c r="AI95"/>
  <c r="AH34"/>
  <c r="AI34"/>
  <c r="AH38"/>
  <c r="AI38"/>
  <c r="AH50"/>
  <c r="AI50"/>
  <c r="AH7"/>
  <c r="AI7"/>
  <c r="AH26"/>
  <c r="AI26"/>
  <c r="AH6"/>
  <c r="AI6"/>
  <c r="AH10"/>
  <c r="AI10"/>
  <c r="AH93"/>
  <c r="AI93"/>
  <c r="AH91"/>
  <c r="AI91"/>
  <c r="AH48"/>
  <c r="AI48"/>
  <c r="AH37"/>
  <c r="AI37"/>
  <c r="AH29"/>
  <c r="AI29"/>
  <c r="AH5"/>
  <c r="AI5"/>
  <c r="AH18"/>
  <c r="AI18"/>
  <c r="AH15"/>
  <c r="AI15"/>
  <c r="AH90"/>
  <c r="AI90"/>
  <c r="AH46"/>
  <c r="AI46"/>
  <c r="AH14"/>
  <c r="AI14"/>
  <c r="AH12"/>
  <c r="AI12"/>
  <c r="AH30"/>
  <c r="AI30"/>
  <c r="AH4"/>
  <c r="AI4"/>
  <c r="AH20"/>
  <c r="AI20"/>
  <c r="AH8"/>
  <c r="AI8"/>
  <c r="AH33"/>
  <c r="AI33"/>
  <c r="AH98"/>
  <c r="AI98"/>
  <c r="AH47"/>
  <c r="AI47"/>
  <c r="AH43"/>
  <c r="AI43"/>
  <c r="AF39"/>
  <c r="AG39"/>
  <c r="AF45"/>
  <c r="AG45"/>
  <c r="AF6"/>
  <c r="AG6"/>
  <c r="AF13"/>
  <c r="AG13"/>
  <c r="AF10"/>
  <c r="AG10"/>
  <c r="AF93"/>
  <c r="AG93"/>
  <c r="AF91"/>
  <c r="AG91"/>
  <c r="AF48"/>
  <c r="AG48"/>
  <c r="AF37"/>
  <c r="AG37"/>
  <c r="AF29"/>
  <c r="AG29"/>
  <c r="AF25"/>
  <c r="AG25"/>
  <c r="AF5"/>
  <c r="AG5"/>
  <c r="AF85"/>
  <c r="AG85"/>
  <c r="AF99"/>
  <c r="AG99"/>
  <c r="AF40"/>
  <c r="AG40"/>
  <c r="AF31"/>
  <c r="AG31"/>
  <c r="AF3"/>
  <c r="AG3"/>
  <c r="AF18"/>
  <c r="AG18"/>
  <c r="AF23"/>
  <c r="AG23"/>
  <c r="AF42"/>
  <c r="AG42"/>
  <c r="AF9"/>
  <c r="AG9"/>
  <c r="AF32"/>
  <c r="AG32"/>
  <c r="AF34"/>
  <c r="AG34"/>
  <c r="AF38"/>
  <c r="AG38"/>
  <c r="AF50"/>
  <c r="AG50"/>
  <c r="AF30"/>
  <c r="AG30"/>
  <c r="AF4"/>
  <c r="AG4"/>
  <c r="AF20"/>
  <c r="AG20"/>
  <c r="AF8"/>
  <c r="AG8"/>
  <c r="AF33"/>
  <c r="AG33"/>
  <c r="AF98"/>
  <c r="AG98"/>
  <c r="AF47"/>
  <c r="AG47"/>
  <c r="AF43"/>
  <c r="AG43"/>
  <c r="AF24"/>
  <c r="AG24"/>
  <c r="AF35"/>
  <c r="AG35"/>
  <c r="AF46"/>
  <c r="AG46"/>
  <c r="AF19"/>
  <c r="AG19"/>
  <c r="AF28"/>
  <c r="AG28"/>
  <c r="AF7"/>
  <c r="AG7"/>
  <c r="AF11"/>
  <c r="AG11"/>
  <c r="AF88"/>
  <c r="AG88"/>
  <c r="AF49"/>
  <c r="AG49"/>
  <c r="AF44"/>
  <c r="AG44"/>
  <c r="AF17"/>
  <c r="AG17"/>
  <c r="AF27"/>
  <c r="AG27"/>
  <c r="AF101"/>
  <c r="AG101"/>
  <c r="AF15"/>
  <c r="AG15"/>
  <c r="AF90"/>
  <c r="AG90"/>
  <c r="AF14"/>
  <c r="AG14"/>
  <c r="AF12"/>
  <c r="AG12"/>
  <c r="AF36"/>
  <c r="AG36"/>
  <c r="AF95"/>
  <c r="AG95"/>
  <c r="AF16"/>
  <c r="AG16"/>
  <c r="AF26"/>
  <c r="AG26"/>
  <c r="AF22"/>
  <c r="AG22"/>
  <c r="AF21"/>
  <c r="AG21"/>
  <c r="AF96"/>
  <c r="AG96"/>
  <c r="AF41"/>
  <c r="AG41"/>
  <c r="AD24"/>
  <c r="AE24"/>
  <c r="AD35"/>
  <c r="AE35"/>
  <c r="AD12"/>
  <c r="AE12"/>
  <c r="AD34"/>
  <c r="AE34"/>
  <c r="AD20"/>
  <c r="AE20"/>
  <c r="AD43"/>
  <c r="AE43"/>
  <c r="AD28"/>
  <c r="AE28"/>
  <c r="AD11"/>
  <c r="AE11"/>
  <c r="AD88"/>
  <c r="AE88"/>
  <c r="AD44"/>
  <c r="AE44"/>
  <c r="AD16"/>
  <c r="AE16"/>
  <c r="AD22"/>
  <c r="AE22"/>
  <c r="AD96"/>
  <c r="AE96"/>
  <c r="AD31"/>
  <c r="AE31"/>
  <c r="AD17"/>
  <c r="AE17"/>
  <c r="AD27"/>
  <c r="AE27"/>
  <c r="AD6"/>
  <c r="AE6"/>
  <c r="AD10"/>
  <c r="AE10"/>
  <c r="AD29"/>
  <c r="AE29"/>
  <c r="AD25"/>
  <c r="AE25"/>
  <c r="AD5"/>
  <c r="AE5"/>
  <c r="AD85"/>
  <c r="AE85"/>
  <c r="AD99"/>
  <c r="AE99"/>
  <c r="AD40"/>
  <c r="AE40"/>
  <c r="AD18"/>
  <c r="AE18"/>
  <c r="AD90"/>
  <c r="AE90"/>
  <c r="AD42"/>
  <c r="AE42"/>
  <c r="AD46"/>
  <c r="AE46"/>
  <c r="AD14"/>
  <c r="AE14"/>
  <c r="AD32"/>
  <c r="AE32"/>
  <c r="AD47"/>
  <c r="AE47"/>
  <c r="AD15"/>
  <c r="AE15"/>
  <c r="AD95"/>
  <c r="AE95"/>
  <c r="AD38"/>
  <c r="AE38"/>
  <c r="AD30"/>
  <c r="AE30"/>
  <c r="AD8"/>
  <c r="AE8"/>
  <c r="AD98"/>
  <c r="AE98"/>
  <c r="AD19"/>
  <c r="AE19"/>
  <c r="AD7"/>
  <c r="AE7"/>
  <c r="AD49"/>
  <c r="AE49"/>
  <c r="AD26"/>
  <c r="AE26"/>
  <c r="AD21"/>
  <c r="AE21"/>
  <c r="AD41"/>
  <c r="AE41"/>
  <c r="AD3"/>
  <c r="AE3"/>
  <c r="AD39"/>
  <c r="AE39"/>
  <c r="AD45"/>
  <c r="AE45"/>
  <c r="AD23"/>
  <c r="AE23"/>
  <c r="AD9"/>
  <c r="AE9"/>
  <c r="AD36"/>
  <c r="AE36"/>
  <c r="AD50"/>
  <c r="AE50"/>
  <c r="AD4"/>
  <c r="AE4"/>
  <c r="AD33"/>
  <c r="AE33"/>
  <c r="AD101"/>
  <c r="AE101"/>
  <c r="AD13"/>
  <c r="AE13"/>
  <c r="AD93"/>
  <c r="AE93"/>
  <c r="AD91"/>
  <c r="AE91"/>
  <c r="AD48"/>
  <c r="AE48"/>
  <c r="AD37"/>
  <c r="AE37"/>
  <c r="AB38"/>
  <c r="AB39"/>
  <c r="AB45"/>
  <c r="AC48"/>
  <c r="AA37"/>
  <c r="AB49"/>
  <c r="AC41"/>
  <c r="AC46"/>
  <c r="AB50"/>
  <c r="AC50"/>
  <c r="AA50"/>
  <c r="C18" i="3"/>
  <c r="H18" s="1"/>
  <c r="C13"/>
  <c r="H13" s="1"/>
  <c r="AA41" i="1"/>
  <c r="AA44"/>
  <c r="AB41"/>
  <c r="AA49"/>
  <c r="AB44"/>
  <c r="AB43"/>
  <c r="AA45"/>
  <c r="AA40"/>
  <c r="AB40"/>
  <c r="AC40"/>
  <c r="AB47"/>
  <c r="AA47"/>
  <c r="AB37"/>
  <c r="AA43"/>
  <c r="AC34"/>
  <c r="AC44"/>
  <c r="AB48"/>
  <c r="AA48"/>
  <c r="AC38"/>
  <c r="AC45"/>
  <c r="AA34"/>
  <c r="AC47"/>
  <c r="AB34"/>
  <c r="AC43"/>
  <c r="AC39"/>
  <c r="AC37"/>
  <c r="AC49"/>
  <c r="AA46"/>
  <c r="AA42"/>
  <c r="AA39"/>
  <c r="AA38"/>
  <c r="AC42"/>
  <c r="AB46"/>
  <c r="AB42"/>
  <c r="AA15"/>
  <c r="AC12"/>
  <c r="AC8"/>
  <c r="AA7"/>
  <c r="AC22"/>
  <c r="AC17"/>
  <c r="AC6"/>
  <c r="AC29"/>
  <c r="AC25"/>
  <c r="AC5"/>
  <c r="AC35"/>
  <c r="AC88"/>
  <c r="AC91"/>
  <c r="AC9"/>
  <c r="AC90"/>
  <c r="AC20"/>
  <c r="AC28"/>
  <c r="AC26"/>
  <c r="AC101"/>
  <c r="AC95"/>
  <c r="AC24"/>
  <c r="AC30"/>
  <c r="AC96"/>
  <c r="AC19"/>
  <c r="AC11"/>
  <c r="AC16"/>
  <c r="AC21"/>
  <c r="AC31"/>
  <c r="AC3"/>
  <c r="AC27"/>
  <c r="AC93"/>
  <c r="AC98"/>
  <c r="AC18"/>
  <c r="AC23"/>
  <c r="AC99"/>
  <c r="AC14"/>
  <c r="AC32"/>
  <c r="AC36"/>
  <c r="AC4"/>
  <c r="AC33"/>
  <c r="AC13"/>
  <c r="AC10"/>
  <c r="AC85"/>
  <c r="AC7"/>
  <c r="AC15"/>
  <c r="C25" i="3"/>
  <c r="H25" s="1"/>
  <c r="C11"/>
  <c r="C17"/>
  <c r="C26"/>
  <c r="H26" s="1"/>
  <c r="C16"/>
  <c r="H16" s="1"/>
  <c r="AB91" i="1"/>
  <c r="AB99"/>
  <c r="AA99"/>
  <c r="AA91"/>
  <c r="AA90"/>
  <c r="AB90"/>
  <c r="AB98"/>
  <c r="AA98"/>
  <c r="AA95"/>
  <c r="AB95"/>
  <c r="AA88"/>
  <c r="AB88"/>
  <c r="AA96"/>
  <c r="AB96"/>
  <c r="AA101"/>
  <c r="AB101"/>
  <c r="AA93"/>
  <c r="AB93"/>
  <c r="AB33"/>
  <c r="AA85"/>
  <c r="AB85"/>
  <c r="AA35"/>
  <c r="AB35"/>
  <c r="AA36"/>
  <c r="AB36"/>
  <c r="AA33"/>
  <c r="AA18"/>
  <c r="AB18"/>
  <c r="AA24"/>
  <c r="AB24"/>
  <c r="AB15"/>
  <c r="AA23"/>
  <c r="AB23"/>
  <c r="AA19"/>
  <c r="AB19"/>
  <c r="AA16"/>
  <c r="AB16"/>
  <c r="AA26"/>
  <c r="AB26"/>
  <c r="AA22"/>
  <c r="AB22"/>
  <c r="AA21"/>
  <c r="AB21"/>
  <c r="AA14"/>
  <c r="AB14"/>
  <c r="AA9"/>
  <c r="AB9"/>
  <c r="AA12"/>
  <c r="AB12"/>
  <c r="AA32"/>
  <c r="AB32"/>
  <c r="AA20"/>
  <c r="AB20"/>
  <c r="AA6"/>
  <c r="AB6"/>
  <c r="AA13"/>
  <c r="AB13"/>
  <c r="AA10"/>
  <c r="AB10"/>
  <c r="AA30"/>
  <c r="AB30"/>
  <c r="AA4"/>
  <c r="AB4"/>
  <c r="AA8"/>
  <c r="AB8"/>
  <c r="AA28"/>
  <c r="AB28"/>
  <c r="AB7"/>
  <c r="AA11"/>
  <c r="AB11"/>
  <c r="AA31"/>
  <c r="AB31"/>
  <c r="AA17"/>
  <c r="AB17"/>
  <c r="AA3"/>
  <c r="AB3"/>
  <c r="AA27"/>
  <c r="AB27"/>
  <c r="AA29"/>
  <c r="AB29"/>
  <c r="AA25"/>
  <c r="AB25"/>
  <c r="AA5"/>
  <c r="AB5"/>
  <c r="C27" i="3"/>
  <c r="C15"/>
  <c r="H15" s="1"/>
  <c r="C10"/>
  <c r="H10" s="1"/>
  <c r="C9"/>
  <c r="C22"/>
  <c r="H22" s="1"/>
  <c r="C24"/>
  <c r="H24" s="1"/>
  <c r="C14"/>
  <c r="H14" s="1"/>
  <c r="C23"/>
  <c r="H23" s="1"/>
  <c r="E32"/>
  <c r="F32"/>
  <c r="G32"/>
  <c r="E29"/>
  <c r="G29"/>
  <c r="F29"/>
  <c r="G28"/>
  <c r="E28"/>
  <c r="F28"/>
  <c r="F30"/>
  <c r="G30"/>
  <c r="E30"/>
  <c r="F31"/>
  <c r="E31"/>
  <c r="G31"/>
  <c r="G20"/>
  <c r="E20"/>
  <c r="F20"/>
  <c r="AP1" i="1"/>
  <c r="AS1"/>
  <c r="B11" i="5"/>
  <c r="B9"/>
  <c r="B12"/>
  <c r="B13"/>
  <c r="AM1" i="1"/>
  <c r="B14" i="5"/>
  <c r="B8"/>
  <c r="B6"/>
  <c r="B7"/>
  <c r="B10"/>
  <c r="G8" i="3" l="1"/>
  <c r="F8"/>
  <c r="E8"/>
  <c r="F6"/>
  <c r="E6"/>
  <c r="G6"/>
  <c r="E18"/>
  <c r="F18"/>
  <c r="G18"/>
  <c r="F17"/>
  <c r="H17"/>
  <c r="G11"/>
  <c r="H11"/>
  <c r="F27"/>
  <c r="H27"/>
  <c r="G9"/>
  <c r="H9"/>
  <c r="E11"/>
  <c r="F11"/>
  <c r="E17"/>
  <c r="G17"/>
  <c r="F9"/>
  <c r="E9"/>
  <c r="G27"/>
  <c r="E27"/>
  <c r="E21"/>
  <c r="G21"/>
  <c r="F21"/>
  <c r="E22"/>
  <c r="G22"/>
  <c r="F22"/>
  <c r="F12"/>
  <c r="E12"/>
  <c r="G12"/>
  <c r="G7"/>
  <c r="E7"/>
  <c r="F7"/>
  <c r="F26"/>
  <c r="E26"/>
  <c r="G26"/>
  <c r="G34"/>
  <c r="E34"/>
  <c r="F34"/>
  <c r="G10"/>
  <c r="F10"/>
  <c r="E10"/>
  <c r="G13"/>
  <c r="E13"/>
  <c r="F13"/>
  <c r="E14"/>
  <c r="F14"/>
  <c r="G14"/>
  <c r="F15"/>
  <c r="E15"/>
  <c r="G15"/>
  <c r="E16"/>
  <c r="G16"/>
  <c r="F16"/>
  <c r="E25"/>
  <c r="F25"/>
  <c r="G25"/>
  <c r="F24"/>
  <c r="E24"/>
  <c r="G24"/>
  <c r="F33"/>
  <c r="E33"/>
  <c r="G33"/>
  <c r="F23"/>
  <c r="G23"/>
  <c r="E23"/>
  <c r="AP2" i="1"/>
  <c r="AS2"/>
  <c r="AM2"/>
</calcChain>
</file>

<file path=xl/comments1.xml><?xml version="1.0" encoding="utf-8"?>
<comments xmlns="http://schemas.openxmlformats.org/spreadsheetml/2006/main">
  <authors>
    <author>Christoph Finsterer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Christoph Finsterer:</t>
        </r>
        <r>
          <rPr>
            <sz val="9"/>
            <color indexed="81"/>
            <rFont val="Tahoma"/>
            <family val="2"/>
          </rPr>
          <t xml:space="preserve">
Für leere Auswahl</t>
        </r>
      </text>
    </comment>
  </commentList>
</comments>
</file>

<file path=xl/sharedStrings.xml><?xml version="1.0" encoding="utf-8"?>
<sst xmlns="http://schemas.openxmlformats.org/spreadsheetml/2006/main" count="270" uniqueCount="117">
  <si>
    <t>Bildname</t>
  </si>
  <si>
    <t>Autoren</t>
  </si>
  <si>
    <t>Statistik</t>
  </si>
  <si>
    <t>Punkte</t>
  </si>
  <si>
    <t>Teilnahme</t>
  </si>
  <si>
    <t>Schnitt</t>
  </si>
  <si>
    <t>Platz</t>
  </si>
  <si>
    <t xml:space="preserve"> - - -</t>
  </si>
  <si>
    <t xml:space="preserve"> - Platz 1</t>
  </si>
  <si>
    <t xml:space="preserve"> - Platz 2</t>
  </si>
  <si>
    <t xml:space="preserve"> - Platz 3</t>
  </si>
  <si>
    <t xml:space="preserve"> 4-10</t>
  </si>
  <si>
    <t xml:space="preserve"> - Top 10</t>
  </si>
  <si>
    <t>1ster</t>
  </si>
  <si>
    <t>2ter</t>
  </si>
  <si>
    <t>3ter</t>
  </si>
  <si>
    <t>Platz 1</t>
  </si>
  <si>
    <t>Platz 2</t>
  </si>
  <si>
    <t>Platz 3</t>
  </si>
  <si>
    <t>Jürgen Abt</t>
  </si>
  <si>
    <t>Andreas Toltz</t>
  </si>
  <si>
    <t>Chris Finsterer</t>
  </si>
  <si>
    <t>Gerhard Rieß</t>
  </si>
  <si>
    <t>Albrecht Flierl</t>
  </si>
  <si>
    <t>Oliver von Guérard</t>
  </si>
  <si>
    <t>Susanne Deinhardt</t>
  </si>
  <si>
    <t>Patricia Spyra</t>
  </si>
  <si>
    <t>Nadja Cassim</t>
  </si>
  <si>
    <t>Gert Häberlein</t>
  </si>
  <si>
    <t>Juror 1</t>
  </si>
  <si>
    <t>Juror 2</t>
  </si>
  <si>
    <t>Juror 3</t>
  </si>
  <si>
    <t>Juror 4</t>
  </si>
  <si>
    <t>Juror 5</t>
  </si>
  <si>
    <t>Juror 6</t>
  </si>
  <si>
    <t>Juror 7</t>
  </si>
  <si>
    <t>Juror 8</t>
  </si>
  <si>
    <t>Juror 9</t>
  </si>
  <si>
    <t>Juror 10</t>
  </si>
  <si>
    <t>Juror 11</t>
  </si>
  <si>
    <t>Juror 12</t>
  </si>
  <si>
    <t>Juror 13</t>
  </si>
  <si>
    <t>Juror 14</t>
  </si>
  <si>
    <t>Juror 15</t>
  </si>
  <si>
    <t>Juror 16</t>
  </si>
  <si>
    <t>Juror 17</t>
  </si>
  <si>
    <t>Juror 18</t>
  </si>
  <si>
    <t>Juror 19</t>
  </si>
  <si>
    <t>Juror 20</t>
  </si>
  <si>
    <t>Autor(in)</t>
  </si>
  <si>
    <t>TOP 10</t>
  </si>
  <si>
    <t>TOP 10 Bilder</t>
  </si>
  <si>
    <t>Platz 4</t>
  </si>
  <si>
    <t>Platz 5</t>
  </si>
  <si>
    <t>Platz 6</t>
  </si>
  <si>
    <t>Platz 7</t>
  </si>
  <si>
    <t>Platz 8</t>
  </si>
  <si>
    <t>Platz 9</t>
  </si>
  <si>
    <t>Platz 10</t>
  </si>
  <si>
    <t>Bild(er)</t>
  </si>
  <si>
    <t>Alexander Häberlein</t>
  </si>
  <si>
    <t>Bernd Kober</t>
  </si>
  <si>
    <t>Bernd Marek</t>
  </si>
  <si>
    <t>Claudia Dommel</t>
  </si>
  <si>
    <t>Georg Held</t>
  </si>
  <si>
    <t>Georg Lindörfer</t>
  </si>
  <si>
    <t>Günter Buckl</t>
  </si>
  <si>
    <t>Günter Wieser</t>
  </si>
  <si>
    <t>Günther Arold</t>
  </si>
  <si>
    <t>Jan Grünler</t>
  </si>
  <si>
    <t>Klaus Leitloff</t>
  </si>
  <si>
    <t>Klaus Lindörfer</t>
  </si>
  <si>
    <t>Lisa Schmidt</t>
  </si>
  <si>
    <t>Manfred Schwab</t>
  </si>
  <si>
    <t>Manfred Wenz</t>
  </si>
  <si>
    <t>Margit Schmidt</t>
  </si>
  <si>
    <t>Peter Höhn</t>
  </si>
  <si>
    <t>Thomas Fuchs</t>
  </si>
  <si>
    <t>Walter Böse</t>
  </si>
  <si>
    <t>Wolfgang Brenner</t>
  </si>
  <si>
    <t>Sortierung</t>
  </si>
  <si>
    <t>Titel</t>
  </si>
  <si>
    <t>Fotograf/in</t>
  </si>
  <si>
    <t>Spalte1</t>
  </si>
  <si>
    <t>Spalte2</t>
  </si>
  <si>
    <t>Spalte3</t>
  </si>
  <si>
    <t>Spalte4</t>
  </si>
  <si>
    <t>Chris_Finsterer_Energie_2.jpg</t>
  </si>
  <si>
    <t>Bernd_Kober_Energie_1.jpg</t>
  </si>
  <si>
    <t>Gerhard_Rieß_Energie_3.jpg</t>
  </si>
  <si>
    <t>Chris_Finsterer_Energie_1.jpg</t>
  </si>
  <si>
    <t>Nadja_Cassim_Energie_1.jpg</t>
  </si>
  <si>
    <t>Chris_Finsterer_Energie_3.jpg</t>
  </si>
  <si>
    <t>Gerhard_Rieß_Energie_1.jpg</t>
  </si>
  <si>
    <t>Gerhard_Rieß_Energie_2.jpg</t>
  </si>
  <si>
    <t>Nadja_Cassim_Energie_2.jpg</t>
  </si>
  <si>
    <t>Nadja_Cassim_Energie_3.jpg</t>
  </si>
  <si>
    <t>Susanne_Deinhardt_Energie_1.jpg</t>
  </si>
  <si>
    <t>Chris_Finsterer</t>
  </si>
  <si>
    <t>Bernd_Kober</t>
  </si>
  <si>
    <t>Gerhard_Rieß</t>
  </si>
  <si>
    <t>Nadja_Cassim</t>
  </si>
  <si>
    <t>Susanne_Deinhardt</t>
  </si>
  <si>
    <t>Andreas_Toltz_Wörter_1.jpg</t>
  </si>
  <si>
    <t>Andreas_Toltz_Wörter_2.jpg</t>
  </si>
  <si>
    <t>Andreas_Toltz_Wörter_3.jpg</t>
  </si>
  <si>
    <t>Chris_Finsterer_Wörter_1.jpg</t>
  </si>
  <si>
    <t>Chris_Finsterer_Wörter_2.jpg</t>
  </si>
  <si>
    <t>Chris_Finsterer_Wörter_3.jpg</t>
  </si>
  <si>
    <t>Gerhard_Rieß_Wörter_1.jpg</t>
  </si>
  <si>
    <t>Gerhard_Rieß_Wörter_2.jpg</t>
  </si>
  <si>
    <t>Jan_Grünler_Wörter_1.jpg</t>
  </si>
  <si>
    <t>Jan_Grünler_Wörter_2.jpg</t>
  </si>
  <si>
    <t>Nadja_Cassim_Wörter_1.jpg</t>
  </si>
  <si>
    <t>Susanne_Deinhardt_Wörter_1.jpg</t>
  </si>
  <si>
    <t>Susanne_Deinhardt_Wörter_2.jpg</t>
  </si>
  <si>
    <t>Susanne_Deinhardt_Wörter_3.jpg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</si>
</sst>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1"/>
      <color indexed="12"/>
      <name val="Arial"/>
      <family val="2"/>
    </font>
    <font>
      <u/>
      <sz val="8"/>
      <color indexed="12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indexed="57"/>
      <name val="Calibri"/>
      <family val="2"/>
      <scheme val="minor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medium">
        <color theme="1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2" fillId="0" borderId="0" xfId="0" applyFont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16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0" fillId="0" borderId="3" xfId="0" applyBorder="1"/>
    <xf numFmtId="0" fontId="2" fillId="4" borderId="4" xfId="0" applyFont="1" applyFill="1" applyBorder="1" applyAlignment="1">
      <alignment horizontal="center"/>
    </xf>
    <xf numFmtId="0" fontId="0" fillId="0" borderId="5" xfId="0" applyBorder="1"/>
    <xf numFmtId="0" fontId="1" fillId="3" borderId="4" xfId="0" applyFont="1" applyFill="1" applyBorder="1" applyAlignment="1">
      <alignment horizontal="center"/>
    </xf>
    <xf numFmtId="16" fontId="3" fillId="0" borderId="6" xfId="0" applyNumberFormat="1" applyFont="1" applyBorder="1" applyAlignment="1">
      <alignment horizontal="center"/>
    </xf>
    <xf numFmtId="0" fontId="0" fillId="0" borderId="7" xfId="0" applyBorder="1"/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NumberForma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top" textRotation="90"/>
    </xf>
    <xf numFmtId="0" fontId="0" fillId="0" borderId="8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12" fillId="0" borderId="1" xfId="2" applyFont="1" applyBorder="1" applyAlignment="1" applyProtection="1"/>
    <xf numFmtId="43" fontId="0" fillId="0" borderId="0" xfId="1" applyFont="1" applyBorder="1" applyAlignment="1">
      <alignment horizontal="center"/>
    </xf>
    <xf numFmtId="0" fontId="0" fillId="0" borderId="11" xfId="0" applyBorder="1"/>
    <xf numFmtId="0" fontId="0" fillId="0" borderId="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Border="1"/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/>
    <xf numFmtId="0" fontId="0" fillId="6" borderId="15" xfId="0" applyNumberFormat="1" applyFont="1" applyFill="1" applyBorder="1" applyAlignment="1">
      <alignment horizontal="center" vertical="top"/>
    </xf>
    <xf numFmtId="0" fontId="0" fillId="6" borderId="16" xfId="0" applyNumberFormat="1" applyFont="1" applyFill="1" applyBorder="1" applyAlignment="1">
      <alignment vertical="top" wrapText="1"/>
    </xf>
    <xf numFmtId="0" fontId="0" fillId="0" borderId="15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11" fillId="0" borderId="1" xfId="2" applyBorder="1" applyAlignment="1" applyProtection="1"/>
    <xf numFmtId="0" fontId="1" fillId="5" borderId="17" xfId="0" applyFont="1" applyFill="1" applyBorder="1"/>
    <xf numFmtId="0" fontId="2" fillId="2" borderId="0" xfId="0" applyFont="1" applyFill="1" applyAlignment="1">
      <alignment horizontal="center"/>
    </xf>
    <xf numFmtId="0" fontId="15" fillId="0" borderId="0" xfId="2" applyFont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3">
    <cellStyle name="Dezimal" xfId="1" builtinId="3"/>
    <cellStyle name="Hyperlink" xfId="2" builtinId="8"/>
    <cellStyle name="Standard" xfId="0" builtinId="0"/>
  </cellStyles>
  <dxfs count="55">
    <dxf>
      <border outline="0">
        <top style="medium">
          <color theme="1"/>
        </top>
      </border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9"/>
          <bgColor theme="9"/>
        </patternFill>
      </fill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font>
        <color theme="4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diagonalUp="0" diagonalDown="0">
        <left/>
        <right style="medium">
          <color auto="1"/>
        </right>
        <top/>
        <bottom/>
        <vertical/>
        <horizontal/>
      </border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border diagonalUp="0" diagonalDown="0">
        <left style="medium">
          <color auto="1"/>
        </left>
        <right/>
        <top/>
        <bottom/>
        <vertical/>
        <horizontal/>
      </border>
    </dxf>
    <dxf>
      <alignment horizontal="center" vertical="center" textRotation="90" wrapText="0" indent="0" relativeIndent="255" justifyLastLine="0" shrinkToFit="0" mergeCell="0" readingOrder="0"/>
    </dxf>
    <dxf>
      <font>
        <color theme="4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Statistik nach Autor(in)'!A1"/><Relationship Id="rId3" Type="http://schemas.openxmlformats.org/officeDocument/2006/relationships/image" Target="../media/image3.jpeg"/><Relationship Id="rId7" Type="http://schemas.openxmlformats.org/officeDocument/2006/relationships/hyperlink" Target="#'Top 10 Bilder'!A1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Auswertung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Auswertung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47622</xdr:colOff>
      <xdr:row>1</xdr:row>
      <xdr:rowOff>200025</xdr:rowOff>
    </xdr:from>
    <xdr:to>
      <xdr:col>40</xdr:col>
      <xdr:colOff>700372</xdr:colOff>
      <xdr:row>2</xdr:row>
      <xdr:rowOff>0</xdr:rowOff>
    </xdr:to>
    <xdr:pic>
      <xdr:nvPicPr>
        <xdr:cNvPr id="2" name="Grafik 1" descr="camera_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48947" y="962025"/>
          <a:ext cx="652750" cy="540000"/>
        </a:xfrm>
        <a:prstGeom prst="rect">
          <a:avLst/>
        </a:prstGeom>
      </xdr:spPr>
    </xdr:pic>
    <xdr:clientData/>
  </xdr:twoCellAnchor>
  <xdr:twoCellAnchor editAs="oneCell">
    <xdr:from>
      <xdr:col>37</xdr:col>
      <xdr:colOff>45226</xdr:colOff>
      <xdr:row>1</xdr:row>
      <xdr:rowOff>198350</xdr:rowOff>
    </xdr:from>
    <xdr:to>
      <xdr:col>37</xdr:col>
      <xdr:colOff>697974</xdr:colOff>
      <xdr:row>2</xdr:row>
      <xdr:rowOff>0</xdr:rowOff>
    </xdr:to>
    <xdr:pic>
      <xdr:nvPicPr>
        <xdr:cNvPr id="3" name="Grafik 2" descr="camera_g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41501" y="960350"/>
          <a:ext cx="652748" cy="540000"/>
        </a:xfrm>
        <a:prstGeom prst="rect">
          <a:avLst/>
        </a:prstGeom>
      </xdr:spPr>
    </xdr:pic>
    <xdr:clientData/>
  </xdr:twoCellAnchor>
  <xdr:twoCellAnchor editAs="oneCell">
    <xdr:from>
      <xdr:col>43</xdr:col>
      <xdr:colOff>61872</xdr:colOff>
      <xdr:row>1</xdr:row>
      <xdr:rowOff>195225</xdr:rowOff>
    </xdr:from>
    <xdr:to>
      <xdr:col>43</xdr:col>
      <xdr:colOff>714622</xdr:colOff>
      <xdr:row>2</xdr:row>
      <xdr:rowOff>0</xdr:rowOff>
    </xdr:to>
    <xdr:pic>
      <xdr:nvPicPr>
        <xdr:cNvPr id="4" name="Grafik 3" descr="camera_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073022" y="957225"/>
          <a:ext cx="652750" cy="540000"/>
        </a:xfrm>
        <a:prstGeom prst="rect">
          <a:avLst/>
        </a:prstGeom>
      </xdr:spPr>
    </xdr:pic>
    <xdr:clientData/>
  </xdr:twoCellAnchor>
  <xdr:twoCellAnchor editAs="oneCell">
    <xdr:from>
      <xdr:col>40</xdr:col>
      <xdr:colOff>104775</xdr:colOff>
      <xdr:row>0</xdr:row>
      <xdr:rowOff>190500</xdr:rowOff>
    </xdr:from>
    <xdr:to>
      <xdr:col>40</xdr:col>
      <xdr:colOff>766275</xdr:colOff>
      <xdr:row>0</xdr:row>
      <xdr:rowOff>730500</xdr:rowOff>
    </xdr:to>
    <xdr:pic>
      <xdr:nvPicPr>
        <xdr:cNvPr id="8" name="Grafik 7" descr="pic_b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706100" y="190500"/>
          <a:ext cx="661500" cy="540000"/>
        </a:xfrm>
        <a:prstGeom prst="rect">
          <a:avLst/>
        </a:prstGeom>
      </xdr:spPr>
    </xdr:pic>
    <xdr:clientData/>
  </xdr:twoCellAnchor>
  <xdr:twoCellAnchor editAs="oneCell">
    <xdr:from>
      <xdr:col>37</xdr:col>
      <xdr:colOff>83325</xdr:colOff>
      <xdr:row>0</xdr:row>
      <xdr:rowOff>207150</xdr:rowOff>
    </xdr:from>
    <xdr:to>
      <xdr:col>37</xdr:col>
      <xdr:colOff>744825</xdr:colOff>
      <xdr:row>0</xdr:row>
      <xdr:rowOff>747150</xdr:rowOff>
    </xdr:to>
    <xdr:pic>
      <xdr:nvPicPr>
        <xdr:cNvPr id="9" name="Grafik 8" descr="pic_g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79600" y="207150"/>
          <a:ext cx="661500" cy="540000"/>
        </a:xfrm>
        <a:prstGeom prst="rect">
          <a:avLst/>
        </a:prstGeom>
      </xdr:spPr>
    </xdr:pic>
    <xdr:clientData/>
  </xdr:twoCellAnchor>
  <xdr:twoCellAnchor editAs="oneCell">
    <xdr:from>
      <xdr:col>43</xdr:col>
      <xdr:colOff>80925</xdr:colOff>
      <xdr:row>0</xdr:row>
      <xdr:rowOff>214275</xdr:rowOff>
    </xdr:from>
    <xdr:to>
      <xdr:col>43</xdr:col>
      <xdr:colOff>742425</xdr:colOff>
      <xdr:row>0</xdr:row>
      <xdr:rowOff>754275</xdr:rowOff>
    </xdr:to>
    <xdr:pic>
      <xdr:nvPicPr>
        <xdr:cNvPr id="10" name="Grafik 9" descr="pic_s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3092075" y="214275"/>
          <a:ext cx="661500" cy="540000"/>
        </a:xfrm>
        <a:prstGeom prst="rect">
          <a:avLst/>
        </a:prstGeom>
      </xdr:spPr>
    </xdr:pic>
    <xdr:clientData/>
  </xdr:twoCellAnchor>
  <xdr:twoCellAnchor>
    <xdr:from>
      <xdr:col>45</xdr:col>
      <xdr:colOff>47627</xdr:colOff>
      <xdr:row>0</xdr:row>
      <xdr:rowOff>238125</xdr:rowOff>
    </xdr:from>
    <xdr:to>
      <xdr:col>45</xdr:col>
      <xdr:colOff>1847851</xdr:colOff>
      <xdr:row>0</xdr:row>
      <xdr:rowOff>514350</xdr:rowOff>
    </xdr:to>
    <xdr:sp macro="" textlink="">
      <xdr:nvSpPr>
        <xdr:cNvPr id="11" name="Textfeld 10">
          <a:hlinkClick xmlns:r="http://schemas.openxmlformats.org/officeDocument/2006/relationships" r:id="rId7"/>
        </xdr:cNvPr>
        <xdr:cNvSpPr txBox="1"/>
      </xdr:nvSpPr>
      <xdr:spPr>
        <a:xfrm>
          <a:off x="17392652" y="238125"/>
          <a:ext cx="1800224" cy="276225"/>
        </a:xfrm>
        <a:prstGeom prst="rect">
          <a:avLst/>
        </a:prstGeom>
        <a:gradFill>
          <a:gsLst>
            <a:gs pos="0">
              <a:schemeClr val="accent2"/>
            </a:gs>
            <a:gs pos="50000">
              <a:schemeClr val="accent2">
                <a:lumMod val="20000"/>
                <a:lumOff val="80000"/>
              </a:schemeClr>
            </a:gs>
            <a:gs pos="100000">
              <a:srgbClr val="C00000"/>
            </a:gs>
          </a:gsLst>
          <a:lin ang="5400000" scaled="0"/>
        </a:gra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DE" sz="1100" b="1"/>
            <a:t>Top 10 Bilder</a:t>
          </a:r>
        </a:p>
      </xdr:txBody>
    </xdr:sp>
    <xdr:clientData/>
  </xdr:twoCellAnchor>
  <xdr:twoCellAnchor>
    <xdr:from>
      <xdr:col>45</xdr:col>
      <xdr:colOff>47625</xdr:colOff>
      <xdr:row>1</xdr:row>
      <xdr:rowOff>209550</xdr:rowOff>
    </xdr:from>
    <xdr:to>
      <xdr:col>45</xdr:col>
      <xdr:colOff>1857375</xdr:colOff>
      <xdr:row>1</xdr:row>
      <xdr:rowOff>485775</xdr:rowOff>
    </xdr:to>
    <xdr:sp macro="" textlink="">
      <xdr:nvSpPr>
        <xdr:cNvPr id="12" name="Textfeld 11">
          <a:hlinkClick xmlns:r="http://schemas.openxmlformats.org/officeDocument/2006/relationships" r:id="rId8"/>
        </xdr:cNvPr>
        <xdr:cNvSpPr txBox="1"/>
      </xdr:nvSpPr>
      <xdr:spPr>
        <a:xfrm>
          <a:off x="17392650" y="971550"/>
          <a:ext cx="1809750" cy="276225"/>
        </a:xfrm>
        <a:prstGeom prst="rect">
          <a:avLst/>
        </a:prstGeom>
        <a:gradFill>
          <a:gsLst>
            <a:gs pos="0">
              <a:schemeClr val="accent2"/>
            </a:gs>
            <a:gs pos="50000">
              <a:schemeClr val="accent2">
                <a:lumMod val="20000"/>
                <a:lumOff val="80000"/>
              </a:schemeClr>
            </a:gs>
            <a:gs pos="100000">
              <a:srgbClr val="C00000"/>
            </a:gs>
          </a:gsLst>
          <a:lin ang="5400000" scaled="0"/>
        </a:gra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DE" sz="1100" b="1"/>
            <a:t>Alle Autoren/innen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1</xdr:row>
      <xdr:rowOff>0</xdr:rowOff>
    </xdr:from>
    <xdr:to>
      <xdr:col>13</xdr:col>
      <xdr:colOff>0</xdr:colOff>
      <xdr:row>2</xdr:row>
      <xdr:rowOff>85725</xdr:rowOff>
    </xdr:to>
    <xdr:sp macro="" textlink="">
      <xdr:nvSpPr>
        <xdr:cNvPr id="2" name="Textfeld 1">
          <a:hlinkClick xmlns:r="http://schemas.openxmlformats.org/officeDocument/2006/relationships" r:id="rId1"/>
        </xdr:cNvPr>
        <xdr:cNvSpPr txBox="1"/>
      </xdr:nvSpPr>
      <xdr:spPr>
        <a:xfrm>
          <a:off x="6162675" y="190500"/>
          <a:ext cx="1285875" cy="276225"/>
        </a:xfrm>
        <a:prstGeom prst="rect">
          <a:avLst/>
        </a:prstGeom>
        <a:gradFill>
          <a:gsLst>
            <a:gs pos="0">
              <a:schemeClr val="accent2"/>
            </a:gs>
            <a:gs pos="50000">
              <a:schemeClr val="accent2">
                <a:lumMod val="20000"/>
                <a:lumOff val="80000"/>
              </a:schemeClr>
            </a:gs>
            <a:gs pos="100000">
              <a:srgbClr val="C00000"/>
            </a:gs>
          </a:gsLst>
          <a:lin ang="5400000" scaled="0"/>
        </a:gra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DE" sz="1100" b="1"/>
            <a:t>Übersicht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0</xdr:row>
      <xdr:rowOff>104775</xdr:rowOff>
    </xdr:from>
    <xdr:to>
      <xdr:col>3</xdr:col>
      <xdr:colOff>752475</xdr:colOff>
      <xdr:row>2</xdr:row>
      <xdr:rowOff>0</xdr:rowOff>
    </xdr:to>
    <xdr:sp macro="" textlink="">
      <xdr:nvSpPr>
        <xdr:cNvPr id="2" name="Textfeld 1">
          <a:hlinkClick xmlns:r="http://schemas.openxmlformats.org/officeDocument/2006/relationships" r:id="rId1"/>
        </xdr:cNvPr>
        <xdr:cNvSpPr txBox="1"/>
      </xdr:nvSpPr>
      <xdr:spPr>
        <a:xfrm>
          <a:off x="2924175" y="104775"/>
          <a:ext cx="1285875" cy="276225"/>
        </a:xfrm>
        <a:prstGeom prst="rect">
          <a:avLst/>
        </a:prstGeom>
        <a:gradFill>
          <a:gsLst>
            <a:gs pos="0">
              <a:schemeClr val="accent2"/>
            </a:gs>
            <a:gs pos="50000">
              <a:schemeClr val="accent2">
                <a:lumMod val="20000"/>
                <a:lumOff val="80000"/>
              </a:schemeClr>
            </a:gs>
            <a:gs pos="100000">
              <a:srgbClr val="C00000"/>
            </a:gs>
          </a:gsLst>
          <a:lin ang="5400000" scaled="0"/>
        </a:gra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DE" sz="1100" b="1"/>
            <a:t>Übersicht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elle_Auswertung" displayName="Tabelle_Auswertung" ref="B2:AJ129" totalsRowShown="0" headerRowDxfId="50">
  <autoFilter ref="B2:AJ129">
    <filterColumn colId="21"/>
    <filterColumn colId="22"/>
    <filterColumn colId="23"/>
    <filterColumn colId="25"/>
    <filterColumn colId="26"/>
    <filterColumn colId="27"/>
    <filterColumn colId="28"/>
    <filterColumn colId="29"/>
    <filterColumn colId="30"/>
    <filterColumn colId="31"/>
    <filterColumn colId="32"/>
    <filterColumn colId="33"/>
    <filterColumn colId="34"/>
  </autoFilter>
  <sortState ref="B3:AJ128">
    <sortCondition ref="Y2:Y129"/>
  </sortState>
  <tableColumns count="35">
    <tableColumn id="1" name="Bildname" dataDxfId="49"/>
    <tableColumn id="2" name="Juror 1" dataDxfId="48"/>
    <tableColumn id="3" name="Juror 2" dataDxfId="47"/>
    <tableColumn id="4" name="Juror 3" dataDxfId="46"/>
    <tableColumn id="5" name="Juror 4" dataDxfId="45"/>
    <tableColumn id="6" name="Juror 5" dataDxfId="44"/>
    <tableColumn id="7" name="Juror 6" dataDxfId="43"/>
    <tableColumn id="8" name="Juror 7" dataDxfId="42"/>
    <tableColumn id="9" name="Juror 8" dataDxfId="41"/>
    <tableColumn id="10" name="Juror 9" dataDxfId="40"/>
    <tableColumn id="11" name="Juror 10" dataDxfId="39"/>
    <tableColumn id="12" name="Juror 11" dataDxfId="38"/>
    <tableColumn id="13" name="Juror 12" dataDxfId="37"/>
    <tableColumn id="14" name="Juror 13" dataDxfId="36"/>
    <tableColumn id="15" name="Juror 14" dataDxfId="35"/>
    <tableColumn id="16" name="Juror 15" dataDxfId="34"/>
    <tableColumn id="17" name="Juror 16" dataDxfId="33"/>
    <tableColumn id="18" name="Juror 17" dataDxfId="32"/>
    <tableColumn id="19" name="Juror 18" dataDxfId="31"/>
    <tableColumn id="20" name="Juror 19" dataDxfId="30"/>
    <tableColumn id="21" name="Juror 20" dataDxfId="29"/>
    <tableColumn id="23" name="Punkte" dataDxfId="28">
      <calculatedColumnFormula>IF(Tabelle_Auswertung[[#This Row],[Bildname]]&lt;&gt;"",SUM(Tabelle_Auswertung[[#This Row],[Juror 1]:[Juror 20]])," - ")</calculatedColumnFormula>
    </tableColumn>
    <tableColumn id="24" name="Schnitt" dataDxfId="27">
      <calculatedColumnFormula>IF(Tabelle_Auswertung[[#This Row],[Bildname]]&lt;&gt;"",IF(Tabelle_Auswertung[[#This Row],[Punkte]]&gt;0,AVERAGE(Tabelle_Auswertung[[#This Row],[Juror 1]:[Juror 20]])," - ")," - ")</calculatedColumnFormula>
    </tableColumn>
    <tableColumn id="25" name="Platz" dataDxfId="26">
      <calculatedColumnFormula>IF(Tabelle_Auswertung[[#This Row],[Bildname]]&lt;&gt;"",IF(Tabelle_Auswertung[[#This Row],[Punkte]]&gt;0,RANK(Tabelle_Auswertung[[#This Row],[Punkte]],[Punkte],0)," - ")," - ")</calculatedColumnFormula>
    </tableColumn>
    <tableColumn id="22" name="Autor(in)" dataDxfId="25"/>
    <tableColumn id="26" name="Platz 1" dataDxfId="24">
      <calculatedColumnFormula>IF(Tabelle_Auswertung[[#This Row],[Platz]]=1,CONCATENATE(Tabelle_Auswertung[[#This Row],[Bildname]]," von ",Tabelle_Auswertung[[#This Row],[Autor(in)]]),"")</calculatedColumnFormula>
    </tableColumn>
    <tableColumn id="27" name="Platz 2" dataDxfId="23">
      <calculatedColumnFormula>IF(Tabelle_Auswertung[[#This Row],[Platz]]=2,CONCATENATE(Tabelle_Auswertung[[#This Row],[Bildname]]," von ",Tabelle_Auswertung[[#This Row],[Autor(in)]]),"")</calculatedColumnFormula>
    </tableColumn>
    <tableColumn id="28" name="Platz 3" dataDxfId="22">
      <calculatedColumnFormula>IF(Tabelle_Auswertung[[#This Row],[Platz]]=3,CONCATENATE(Tabelle_Auswertung[[#This Row],[Bildname]]," von ",Tabelle_Auswertung[[#This Row],[Autor(in)]]),"")</calculatedColumnFormula>
    </tableColumn>
    <tableColumn id="29" name="Platz 4" dataDxfId="21">
      <calculatedColumnFormula>IF(Tabelle_Auswertung[[#This Row],[Platz]]=4,CONCATENATE(Tabelle_Auswertung[[#This Row],[Bildname]]," von ",Tabelle_Auswertung[[#This Row],[Autor(in)]]),"")</calculatedColumnFormula>
    </tableColumn>
    <tableColumn id="30" name="Platz 5" dataDxfId="20">
      <calculatedColumnFormula>IF(Tabelle_Auswertung[[#This Row],[Platz]]=5,CONCATENATE(Tabelle_Auswertung[[#This Row],[Bildname]]," von ",Tabelle_Auswertung[[#This Row],[Autor(in)]]),"")</calculatedColumnFormula>
    </tableColumn>
    <tableColumn id="31" name="Platz 6" dataDxfId="19">
      <calculatedColumnFormula>IF(Tabelle_Auswertung[[#This Row],[Platz]]=6,CONCATENATE(Tabelle_Auswertung[[#This Row],[Bildname]]," von ",Tabelle_Auswertung[[#This Row],[Autor(in)]]),"")</calculatedColumnFormula>
    </tableColumn>
    <tableColumn id="32" name="Platz 7" dataDxfId="18">
      <calculatedColumnFormula>IF(Tabelle_Auswertung[[#This Row],[Platz]]=7,CONCATENATE(Tabelle_Auswertung[[#This Row],[Bildname]]," von ",Tabelle_Auswertung[[#This Row],[Autor(in)]]),"")</calculatedColumnFormula>
    </tableColumn>
    <tableColumn id="33" name="Platz 8" dataDxfId="17">
      <calculatedColumnFormula>IF(Tabelle_Auswertung[[#This Row],[Platz]]=8,CONCATENATE(Tabelle_Auswertung[[#This Row],[Bildname]]," von ",Tabelle_Auswertung[[#This Row],[Autor(in)]]),"")</calculatedColumnFormula>
    </tableColumn>
    <tableColumn id="34" name="Platz 9" dataDxfId="16">
      <calculatedColumnFormula>IF(Tabelle_Auswertung[[#This Row],[Platz]]=9,CONCATENATE(Tabelle_Auswertung[[#This Row],[Bildname]]," von ",Tabelle_Auswertung[[#This Row],[Autor(in)]]),"")</calculatedColumnFormula>
    </tableColumn>
    <tableColumn id="35" name="Platz 10" dataDxfId="15">
      <calculatedColumnFormula>IF(Tabelle_Auswertung[[#This Row],[Platz]]=10,CONCATENATE(Tabelle_Auswertung[[#This Row],[Bildname]]," von ",Tabelle_Auswertung[[#This Row],[Autor(in)]]),"")</calculatedColumnFormula>
    </tableColumn>
  </tableColumns>
  <tableStyleInfo name="TableStyleMedium21" showFirstColumn="0" showLastColumn="0" showRowStripes="1" showColumnStripes="0"/>
</table>
</file>

<file path=xl/tables/table2.xml><?xml version="1.0" encoding="utf-8"?>
<table xmlns="http://schemas.openxmlformats.org/spreadsheetml/2006/main" id="3" name="Tabelle_Statistik" displayName="Tabelle_Statistik" ref="A5:H35" totalsRowShown="0">
  <autoFilter ref="A5:H35">
    <filterColumn colId="4"/>
    <filterColumn colId="5"/>
    <filterColumn colId="6"/>
    <filterColumn colId="7"/>
  </autoFilter>
  <sortState ref="A6:H35">
    <sortCondition ref="C5:C35"/>
  </sortState>
  <tableColumns count="8">
    <tableColumn id="1" name="Autor(in)" dataDxfId="10">
      <calculatedColumnFormula>IF(AND(Fotografen!$A2&lt;&gt;"",Fotografen!$A2&lt;&gt;" - - -"),Fotografen!$A2,"")</calculatedColumnFormula>
    </tableColumn>
    <tableColumn id="2" name="Punkte" dataDxfId="9">
      <calculatedColumnFormula>IF(Tabelle_Statistik[[#This Row],[Teilnahme]]="ja",SUMIF(Tabelle_Auswertung[Autor(in)],Tabelle_Statistik[[#This Row],[Autor(in)]],Tabelle_Auswertung[Punkte]),IF(Tabelle_Statistik[[#This Row],[Autor(in)]]&lt;&gt;""," - ",""))</calculatedColumnFormula>
    </tableColumn>
    <tableColumn id="3" name="Platz" dataDxfId="8">
      <calculatedColumnFormula>IF(Tabelle_Statistik[[#This Row],[Teilnahme]]="ja",RANK(Tabelle_Statistik[[#This Row],[Punkte]],[Punkte],0),IF(Tabelle_Statistik[[#This Row],[Autor(in)]]&lt;&gt;""," - ",""))</calculatedColumnFormula>
    </tableColumn>
    <tableColumn id="4" name="Teilnahme" dataDxfId="7">
      <calculatedColumnFormula>IF(Tabelle_Statistik[[#This Row],[Autor(in)]]&lt;&gt;"",IF(COUNTIF(Tabelle_Auswertung[Autor(in)],Tabelle_Statistik[[#This Row],[Autor(in)]])&gt;0,"ja","nein"),"")</calculatedColumnFormula>
    </tableColumn>
    <tableColumn id="5" name="1ster" dataDxfId="6">
      <calculatedColumnFormula>IF(Tabelle_Statistik[[#This Row],[Platz]]=1,Tabelle_Statistik[[#This Row],[Autor(in)]],"")</calculatedColumnFormula>
    </tableColumn>
    <tableColumn id="6" name="2ter" dataDxfId="5">
      <calculatedColumnFormula>IF(Tabelle_Statistik[[#This Row],[Platz]]=2,Tabelle_Statistik[[#This Row],[Autor(in)]],"")</calculatedColumnFormula>
    </tableColumn>
    <tableColumn id="7" name="3ter" dataDxfId="4">
      <calculatedColumnFormula>IF(Tabelle_Statistik[[#This Row],[Platz]]=3,Tabelle_Statistik[[#This Row],[Autor(in)]],"")</calculatedColumnFormula>
    </tableColumn>
    <tableColumn id="8" name="TOP 10" dataDxfId="3">
      <calculatedColumnFormula>IF(Tabelle_Statistik[[#This Row],[Platz]]&lt;11,Tabelle_Statistik[[#This Row],[Autor(in)]],"")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1" name="Fotographen" displayName="Fotographen" ref="A1:A32" totalsRowShown="0">
  <autoFilter ref="A1:A32"/>
  <sortState ref="A2:A22">
    <sortCondition ref="A1:A31"/>
  </sortState>
  <tableColumns count="1">
    <tableColumn id="1" name="Autoren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le4" displayName="Tabelle4" ref="L1:N6" totalsRowShown="0">
  <autoFilter ref="L1:N6"/>
  <tableColumns count="3">
    <tableColumn id="1" name="Autor(in)"/>
    <tableColumn id="2" name="Punkte"/>
    <tableColumn id="3" name="Platz"/>
  </tableColumns>
  <tableStyleInfo name="TableStyleMedium21" showFirstColumn="0" showLastColumn="0" showRowStripes="1" showColumnStripes="0"/>
</table>
</file>

<file path=xl/tables/table5.xml><?xml version="1.0" encoding="utf-8"?>
<table xmlns="http://schemas.openxmlformats.org/spreadsheetml/2006/main" id="5" name="Tabelle5" displayName="Tabelle5" ref="A1:J12" totalsRowShown="0" headerRowDxfId="2" headerRowBorderDxfId="1" tableBorderDxfId="0">
  <autoFilter ref="A1:J12"/>
  <tableColumns count="10">
    <tableColumn id="1" name="Sortierung"/>
    <tableColumn id="2" name="Titel"/>
    <tableColumn id="3" name="Spalte1"/>
    <tableColumn id="4" name="Spalte2"/>
    <tableColumn id="5" name="Spalte3"/>
    <tableColumn id="6" name="Spalte4"/>
    <tableColumn id="7" name="Punkte"/>
    <tableColumn id="8" name="Schnitt"/>
    <tableColumn id="9" name="Platz"/>
    <tableColumn id="10" name="Fotograf/in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160331_W&#246;rter/Gerhard_Rie&#223;_W&#246;rter_2.jpg" TargetMode="External"/><Relationship Id="rId13" Type="http://schemas.openxmlformats.org/officeDocument/2006/relationships/hyperlink" Target="160331_W&#246;rter/Susanne_Deinhardt_W&#246;rter_2.jpg" TargetMode="External"/><Relationship Id="rId18" Type="http://schemas.openxmlformats.org/officeDocument/2006/relationships/table" Target="../tables/table1.xml"/><Relationship Id="rId3" Type="http://schemas.openxmlformats.org/officeDocument/2006/relationships/hyperlink" Target="160331_W&#246;rter/Andreas_Toltz_W&#246;rter_3.jpg" TargetMode="External"/><Relationship Id="rId7" Type="http://schemas.openxmlformats.org/officeDocument/2006/relationships/hyperlink" Target="160331_W&#246;rter/Gerhard_Rie&#223;_W&#246;rter_1.jpg" TargetMode="External"/><Relationship Id="rId12" Type="http://schemas.openxmlformats.org/officeDocument/2006/relationships/hyperlink" Target="160331_W&#246;rter/Susanne_Deinhardt_W&#246;rter_1.jpg" TargetMode="External"/><Relationship Id="rId17" Type="http://schemas.openxmlformats.org/officeDocument/2006/relationships/vmlDrawing" Target="../drawings/vmlDrawing1.vml"/><Relationship Id="rId2" Type="http://schemas.openxmlformats.org/officeDocument/2006/relationships/hyperlink" Target="160331_W&#246;rter/Andreas_Toltz_W&#246;rter_2.jpg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160331_W&#246;rter/Andreas_Toltz_W&#246;rter_1.jpg" TargetMode="External"/><Relationship Id="rId6" Type="http://schemas.openxmlformats.org/officeDocument/2006/relationships/hyperlink" Target="160331_W&#246;rter/Chris_Finsterer_W&#246;rter_3.jpg" TargetMode="External"/><Relationship Id="rId11" Type="http://schemas.openxmlformats.org/officeDocument/2006/relationships/hyperlink" Target="160331_W&#246;rter/Nadja_Cassim_W&#246;rter_1.jpg" TargetMode="External"/><Relationship Id="rId5" Type="http://schemas.openxmlformats.org/officeDocument/2006/relationships/hyperlink" Target="160331_W&#246;rter/Chris_Finsterer_W&#246;rter_2.jpg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160331_W&#246;rter/Jan_Gr&#252;nler_W&#246;rter_2.jpg" TargetMode="External"/><Relationship Id="rId4" Type="http://schemas.openxmlformats.org/officeDocument/2006/relationships/hyperlink" Target="160331_W&#246;rter/Chris_Finsterer_W&#246;rter_1.jpg" TargetMode="External"/><Relationship Id="rId9" Type="http://schemas.openxmlformats.org/officeDocument/2006/relationships/hyperlink" Target="160331_W&#246;rter/Jan_Gr&#252;nler_W&#246;rter_1.jpg" TargetMode="External"/><Relationship Id="rId14" Type="http://schemas.openxmlformats.org/officeDocument/2006/relationships/hyperlink" Target="160331_W&#246;rter/Susanne_Deinhardt_W&#246;rter_3.jp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3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S129"/>
  <sheetViews>
    <sheetView workbookViewId="0">
      <pane ySplit="2" topLeftCell="A3" activePane="bottomLeft" state="frozen"/>
      <selection pane="bottomLeft" activeCell="Z3" sqref="Z3:Z16"/>
    </sheetView>
  </sheetViews>
  <sheetFormatPr baseColWidth="10" defaultRowHeight="15"/>
  <cols>
    <col min="1" max="1" width="3.28515625" bestFit="1" customWidth="1"/>
    <col min="2" max="2" width="39.85546875" bestFit="1" customWidth="1"/>
    <col min="3" max="12" width="3.7109375" customWidth="1"/>
    <col min="13" max="22" width="3.7109375" hidden="1" customWidth="1"/>
    <col min="23" max="23" width="8.28515625" bestFit="1" customWidth="1"/>
    <col min="24" max="24" width="8.28515625" customWidth="1"/>
    <col min="25" max="25" width="8.28515625" bestFit="1" customWidth="1"/>
    <col min="26" max="26" width="17.85546875" bestFit="1" customWidth="1"/>
    <col min="27" max="36" width="8.5703125" hidden="1" customWidth="1"/>
    <col min="37" max="37" width="2.7109375" customWidth="1"/>
    <col min="38" max="38" width="15.7109375" customWidth="1"/>
    <col min="39" max="39" width="23.85546875" bestFit="1" customWidth="1"/>
    <col min="40" max="40" width="2.7109375" customWidth="1"/>
    <col min="41" max="41" width="15.7109375" customWidth="1"/>
    <col min="42" max="42" width="17.7109375" bestFit="1" customWidth="1"/>
    <col min="43" max="43" width="2.7109375" customWidth="1"/>
    <col min="44" max="44" width="15.7109375" customWidth="1"/>
    <col min="45" max="45" width="23" customWidth="1"/>
    <col min="46" max="46" width="28.42578125" customWidth="1"/>
  </cols>
  <sheetData>
    <row r="1" spans="1:45" ht="60" customHeight="1" thickBot="1"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1"/>
      <c r="X1" s="51"/>
      <c r="Y1" s="51"/>
      <c r="Z1" s="51"/>
      <c r="AK1" s="50"/>
      <c r="AL1" s="17" t="s">
        <v>16</v>
      </c>
      <c r="AM1" s="20" t="str">
        <f>VERKETTEN_P1(AA3:AA129,CHAR(10))</f>
        <v>Nadja_Cassim_Wörter_1.jpg von Nadja Cassim
Gerhard_Rieß_Wörter_1.jpg von Gerhard Rieß</v>
      </c>
      <c r="AN1" s="50"/>
      <c r="AO1" s="18" t="s">
        <v>17</v>
      </c>
      <c r="AP1" s="20" t="str">
        <f>VERKETTEN_P1(AB3:AB129,CHAR(10))</f>
        <v/>
      </c>
      <c r="AQ1" s="50"/>
      <c r="AR1" s="19" t="s">
        <v>18</v>
      </c>
      <c r="AS1" s="20" t="str">
        <f>VERKETTEN_P1(AC3:AC129,CHAR(10))</f>
        <v>Susanne_Deinhardt_Wörter_2.jpg von Susanne Deinhardt</v>
      </c>
    </row>
    <row r="2" spans="1:45" ht="57.75" customHeight="1">
      <c r="B2" s="25" t="s">
        <v>0</v>
      </c>
      <c r="C2" s="26" t="s">
        <v>29</v>
      </c>
      <c r="D2" s="26" t="s">
        <v>30</v>
      </c>
      <c r="E2" s="26" t="s">
        <v>31</v>
      </c>
      <c r="F2" s="26" t="s">
        <v>32</v>
      </c>
      <c r="G2" s="26" t="s">
        <v>33</v>
      </c>
      <c r="H2" s="26" t="s">
        <v>34</v>
      </c>
      <c r="I2" s="26" t="s">
        <v>35</v>
      </c>
      <c r="J2" s="26" t="s">
        <v>36</v>
      </c>
      <c r="K2" s="26" t="s">
        <v>37</v>
      </c>
      <c r="L2" s="26" t="s">
        <v>38</v>
      </c>
      <c r="M2" s="26" t="s">
        <v>39</v>
      </c>
      <c r="N2" s="26" t="s">
        <v>40</v>
      </c>
      <c r="O2" s="26" t="s">
        <v>41</v>
      </c>
      <c r="P2" s="26" t="s">
        <v>42</v>
      </c>
      <c r="Q2" s="26" t="s">
        <v>43</v>
      </c>
      <c r="R2" s="26" t="s">
        <v>44</v>
      </c>
      <c r="S2" s="26" t="s">
        <v>45</v>
      </c>
      <c r="T2" s="26" t="s">
        <v>46</v>
      </c>
      <c r="U2" s="26" t="s">
        <v>47</v>
      </c>
      <c r="V2" s="26" t="s">
        <v>48</v>
      </c>
      <c r="W2" s="27" t="s">
        <v>3</v>
      </c>
      <c r="X2" s="28" t="s">
        <v>5</v>
      </c>
      <c r="Y2" s="28" t="s">
        <v>6</v>
      </c>
      <c r="Z2" s="29" t="s">
        <v>49</v>
      </c>
      <c r="AA2" s="1" t="s">
        <v>16</v>
      </c>
      <c r="AB2" s="1" t="s">
        <v>17</v>
      </c>
      <c r="AC2" s="1" t="s">
        <v>18</v>
      </c>
      <c r="AD2" s="1" t="s">
        <v>52</v>
      </c>
      <c r="AE2" s="1" t="s">
        <v>53</v>
      </c>
      <c r="AF2" s="1" t="s">
        <v>54</v>
      </c>
      <c r="AG2" s="1" t="s">
        <v>55</v>
      </c>
      <c r="AH2" s="1" t="s">
        <v>56</v>
      </c>
      <c r="AI2" s="1" t="s">
        <v>57</v>
      </c>
      <c r="AJ2" s="1" t="s">
        <v>58</v>
      </c>
      <c r="AK2" s="50"/>
      <c r="AL2" s="17" t="s">
        <v>16</v>
      </c>
      <c r="AM2" s="21" t="e">
        <f ca="1">VERKETTEN_P1('Statistik nach Autor(in)'!E6:'Statistik nach Autor(in)'!E35,CHAR(10))</f>
        <v>#NAME?</v>
      </c>
      <c r="AN2" s="50"/>
      <c r="AO2" s="18" t="s">
        <v>17</v>
      </c>
      <c r="AP2" s="21" t="e">
        <f ca="1">VERKETTEN_P1('Statistik nach Autor(in)'!F6:'Statistik nach Autor(in)'!F35,CHAR(10))</f>
        <v>#NAME?</v>
      </c>
      <c r="AQ2" s="50"/>
      <c r="AR2" s="19" t="s">
        <v>18</v>
      </c>
      <c r="AS2" s="21" t="e">
        <f ca="1">VERKETTEN_P1('Statistik nach Autor(in)'!G6:'Statistik nach Autor(in)'!G35,CHAR(10))</f>
        <v>#NAME?</v>
      </c>
    </row>
    <row r="3" spans="1:45">
      <c r="A3" s="49">
        <v>1</v>
      </c>
      <c r="B3" s="46" t="s">
        <v>113</v>
      </c>
      <c r="C3" s="15">
        <v>1</v>
      </c>
      <c r="D3" s="15">
        <v>1</v>
      </c>
      <c r="E3" s="15">
        <v>3</v>
      </c>
      <c r="F3" s="15">
        <v>3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4">
        <f>IF(Tabelle_Auswertung[[#This Row],[Bildname]]&lt;&gt;"",SUM(Tabelle_Auswertung[[#This Row],[Juror 1]:[Juror 20]])," - ")</f>
        <v>8</v>
      </c>
      <c r="X3" s="31">
        <f>IF(Tabelle_Auswertung[[#This Row],[Bildname]]&lt;&gt;"",IF(Tabelle_Auswertung[[#This Row],[Punkte]]&gt;0,AVERAGE(Tabelle_Auswertung[[#This Row],[Juror 1]:[Juror 20]])," - ")," - ")</f>
        <v>2</v>
      </c>
      <c r="Y3" s="16">
        <f>IF(Tabelle_Auswertung[[#This Row],[Bildname]]&lt;&gt;"",IF(Tabelle_Auswertung[[#This Row],[Punkte]]&gt;0,RANK(Tabelle_Auswertung[[#This Row],[Punkte]],[Punkte],0)," - ")," - ")</f>
        <v>1</v>
      </c>
      <c r="Z3" s="32" t="s">
        <v>27</v>
      </c>
      <c r="AA3" s="3" t="str">
        <f>IF(Tabelle_Auswertung[[#This Row],[Platz]]=1,CONCATENATE(Tabelle_Auswertung[[#This Row],[Bildname]]," von ",Tabelle_Auswertung[[#This Row],[Autor(in)]]),"")</f>
        <v>Nadja_Cassim_Wörter_1.jpg von Nadja Cassim</v>
      </c>
      <c r="AB3" s="3" t="str">
        <f>IF(Tabelle_Auswertung[[#This Row],[Platz]]=2,CONCATENATE(Tabelle_Auswertung[[#This Row],[Bildname]]," von ",Tabelle_Auswertung[[#This Row],[Autor(in)]]),"")</f>
        <v/>
      </c>
      <c r="AC3" s="3" t="str">
        <f>IF(Tabelle_Auswertung[[#This Row],[Platz]]=3,CONCATENATE(Tabelle_Auswertung[[#This Row],[Bildname]]," von ",Tabelle_Auswertung[[#This Row],[Autor(in)]]),"")</f>
        <v/>
      </c>
      <c r="AD3" s="3" t="str">
        <f>IF(Tabelle_Auswertung[[#This Row],[Platz]]=4,CONCATENATE(Tabelle_Auswertung[[#This Row],[Bildname]]," von ",Tabelle_Auswertung[[#This Row],[Autor(in)]]),"")</f>
        <v/>
      </c>
      <c r="AE3" s="3" t="str">
        <f>IF(Tabelle_Auswertung[[#This Row],[Platz]]=5,CONCATENATE(Tabelle_Auswertung[[#This Row],[Bildname]]," von ",Tabelle_Auswertung[[#This Row],[Autor(in)]]),"")</f>
        <v/>
      </c>
      <c r="AF3" s="3" t="str">
        <f>IF(Tabelle_Auswertung[[#This Row],[Platz]]=6,CONCATENATE(Tabelle_Auswertung[[#This Row],[Bildname]]," von ",Tabelle_Auswertung[[#This Row],[Autor(in)]]),"")</f>
        <v/>
      </c>
      <c r="AG3" s="3" t="str">
        <f>IF(Tabelle_Auswertung[[#This Row],[Platz]]=7,CONCATENATE(Tabelle_Auswertung[[#This Row],[Bildname]]," von ",Tabelle_Auswertung[[#This Row],[Autor(in)]]),"")</f>
        <v/>
      </c>
      <c r="AH3" s="3" t="str">
        <f>IF(Tabelle_Auswertung[[#This Row],[Platz]]=8,CONCATENATE(Tabelle_Auswertung[[#This Row],[Bildname]]," von ",Tabelle_Auswertung[[#This Row],[Autor(in)]]),"")</f>
        <v/>
      </c>
      <c r="AI3" s="3" t="str">
        <f>IF(Tabelle_Auswertung[[#This Row],[Platz]]=9,CONCATENATE(Tabelle_Auswertung[[#This Row],[Bildname]]," von ",Tabelle_Auswertung[[#This Row],[Autor(in)]]),"")</f>
        <v/>
      </c>
      <c r="AJ3" s="3" t="str">
        <f>IF(Tabelle_Auswertung[[#This Row],[Platz]]=10,CONCATENATE(Tabelle_Auswertung[[#This Row],[Bildname]]," von ",Tabelle_Auswertung[[#This Row],[Autor(in)]]),"")</f>
        <v/>
      </c>
    </row>
    <row r="4" spans="1:45">
      <c r="A4" s="49">
        <v>2</v>
      </c>
      <c r="B4" s="46" t="s">
        <v>109</v>
      </c>
      <c r="C4" s="15">
        <v>2</v>
      </c>
      <c r="D4" s="15">
        <v>2</v>
      </c>
      <c r="E4" s="15">
        <v>2</v>
      </c>
      <c r="F4" s="15">
        <v>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4">
        <f>IF(Tabelle_Auswertung[[#This Row],[Bildname]]&lt;&gt;"",SUM(Tabelle_Auswertung[[#This Row],[Juror 1]:[Juror 20]])," - ")</f>
        <v>8</v>
      </c>
      <c r="X4" s="31">
        <f>IF(Tabelle_Auswertung[[#This Row],[Bildname]]&lt;&gt;"",IF(Tabelle_Auswertung[[#This Row],[Punkte]]&gt;0,AVERAGE(Tabelle_Auswertung[[#This Row],[Juror 1]:[Juror 20]])," - ")," - ")</f>
        <v>2</v>
      </c>
      <c r="Y4" s="16">
        <f>IF(Tabelle_Auswertung[[#This Row],[Bildname]]&lt;&gt;"",IF(Tabelle_Auswertung[[#This Row],[Punkte]]&gt;0,RANK(Tabelle_Auswertung[[#This Row],[Punkte]],[Punkte],0)," - ")," - ")</f>
        <v>1</v>
      </c>
      <c r="Z4" s="32" t="s">
        <v>22</v>
      </c>
      <c r="AA4" s="3" t="str">
        <f>IF(Tabelle_Auswertung[[#This Row],[Platz]]=1,CONCATENATE(Tabelle_Auswertung[[#This Row],[Bildname]]," von ",Tabelle_Auswertung[[#This Row],[Autor(in)]]),"")</f>
        <v>Gerhard_Rieß_Wörter_1.jpg von Gerhard Rieß</v>
      </c>
      <c r="AB4" s="3" t="str">
        <f>IF(Tabelle_Auswertung[[#This Row],[Platz]]=2,CONCATENATE(Tabelle_Auswertung[[#This Row],[Bildname]]," von ",Tabelle_Auswertung[[#This Row],[Autor(in)]]),"")</f>
        <v/>
      </c>
      <c r="AC4" s="3" t="str">
        <f>IF(Tabelle_Auswertung[[#This Row],[Platz]]=3,CONCATENATE(Tabelle_Auswertung[[#This Row],[Bildname]]," von ",Tabelle_Auswertung[[#This Row],[Autor(in)]]),"")</f>
        <v/>
      </c>
      <c r="AD4" s="3" t="str">
        <f>IF(Tabelle_Auswertung[[#This Row],[Platz]]=4,CONCATENATE(Tabelle_Auswertung[[#This Row],[Bildname]]," von ",Tabelle_Auswertung[[#This Row],[Autor(in)]]),"")</f>
        <v/>
      </c>
      <c r="AE4" s="3" t="str">
        <f>IF(Tabelle_Auswertung[[#This Row],[Platz]]=5,CONCATENATE(Tabelle_Auswertung[[#This Row],[Bildname]]," von ",Tabelle_Auswertung[[#This Row],[Autor(in)]]),"")</f>
        <v/>
      </c>
      <c r="AF4" s="3" t="str">
        <f>IF(Tabelle_Auswertung[[#This Row],[Platz]]=6,CONCATENATE(Tabelle_Auswertung[[#This Row],[Bildname]]," von ",Tabelle_Auswertung[[#This Row],[Autor(in)]]),"")</f>
        <v/>
      </c>
      <c r="AG4" s="3" t="str">
        <f>IF(Tabelle_Auswertung[[#This Row],[Platz]]=7,CONCATENATE(Tabelle_Auswertung[[#This Row],[Bildname]]," von ",Tabelle_Auswertung[[#This Row],[Autor(in)]]),"")</f>
        <v/>
      </c>
      <c r="AH4" s="3" t="str">
        <f>IF(Tabelle_Auswertung[[#This Row],[Platz]]=8,CONCATENATE(Tabelle_Auswertung[[#This Row],[Bildname]]," von ",Tabelle_Auswertung[[#This Row],[Autor(in)]]),"")</f>
        <v/>
      </c>
      <c r="AI4" s="3" t="str">
        <f>IF(Tabelle_Auswertung[[#This Row],[Platz]]=9,CONCATENATE(Tabelle_Auswertung[[#This Row],[Bildname]]," von ",Tabelle_Auswertung[[#This Row],[Autor(in)]]),"")</f>
        <v/>
      </c>
      <c r="AJ4" s="3" t="str">
        <f>IF(Tabelle_Auswertung[[#This Row],[Platz]]=10,CONCATENATE(Tabelle_Auswertung[[#This Row],[Bildname]]," von ",Tabelle_Auswertung[[#This Row],[Autor(in)]]),"")</f>
        <v/>
      </c>
    </row>
    <row r="5" spans="1:45">
      <c r="A5" s="49">
        <v>3</v>
      </c>
      <c r="B5" s="46" t="s">
        <v>115</v>
      </c>
      <c r="C5" s="15">
        <v>3</v>
      </c>
      <c r="D5" s="15">
        <v>3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4">
        <f>IF(Tabelle_Auswertung[[#This Row],[Bildname]]&lt;&gt;"",SUM(Tabelle_Auswertung[[#This Row],[Juror 1]:[Juror 20]])," - ")</f>
        <v>6</v>
      </c>
      <c r="X5" s="31">
        <f>IF(Tabelle_Auswertung[[#This Row],[Bildname]]&lt;&gt;"",IF(Tabelle_Auswertung[[#This Row],[Punkte]]&gt;0,AVERAGE(Tabelle_Auswertung[[#This Row],[Juror 1]:[Juror 20]])," - ")," - ")</f>
        <v>3</v>
      </c>
      <c r="Y5" s="16">
        <f>IF(Tabelle_Auswertung[[#This Row],[Bildname]]&lt;&gt;"",IF(Tabelle_Auswertung[[#This Row],[Punkte]]&gt;0,RANK(Tabelle_Auswertung[[#This Row],[Punkte]],[Punkte],0)," - ")," - ")</f>
        <v>3</v>
      </c>
      <c r="Z5" s="32" t="s">
        <v>25</v>
      </c>
      <c r="AA5" s="3" t="str">
        <f>IF(Tabelle_Auswertung[[#This Row],[Platz]]=1,CONCATENATE(Tabelle_Auswertung[[#This Row],[Bildname]]," von ",Tabelle_Auswertung[[#This Row],[Autor(in)]]),"")</f>
        <v/>
      </c>
      <c r="AB5" s="3" t="str">
        <f>IF(Tabelle_Auswertung[[#This Row],[Platz]]=2,CONCATENATE(Tabelle_Auswertung[[#This Row],[Bildname]]," von ",Tabelle_Auswertung[[#This Row],[Autor(in)]]),"")</f>
        <v/>
      </c>
      <c r="AC5" s="3" t="str">
        <f>IF(Tabelle_Auswertung[[#This Row],[Platz]]=3,CONCATENATE(Tabelle_Auswertung[[#This Row],[Bildname]]," von ",Tabelle_Auswertung[[#This Row],[Autor(in)]]),"")</f>
        <v>Susanne_Deinhardt_Wörter_2.jpg von Susanne Deinhardt</v>
      </c>
      <c r="AD5" s="3" t="str">
        <f>IF(Tabelle_Auswertung[[#This Row],[Platz]]=4,CONCATENATE(Tabelle_Auswertung[[#This Row],[Bildname]]," von ",Tabelle_Auswertung[[#This Row],[Autor(in)]]),"")</f>
        <v/>
      </c>
      <c r="AE5" s="3" t="str">
        <f>IF(Tabelle_Auswertung[[#This Row],[Platz]]=5,CONCATENATE(Tabelle_Auswertung[[#This Row],[Bildname]]," von ",Tabelle_Auswertung[[#This Row],[Autor(in)]]),"")</f>
        <v/>
      </c>
      <c r="AF5" s="3" t="str">
        <f>IF(Tabelle_Auswertung[[#This Row],[Platz]]=6,CONCATENATE(Tabelle_Auswertung[[#This Row],[Bildname]]," von ",Tabelle_Auswertung[[#This Row],[Autor(in)]]),"")</f>
        <v/>
      </c>
      <c r="AG5" s="3" t="str">
        <f>IF(Tabelle_Auswertung[[#This Row],[Platz]]=7,CONCATENATE(Tabelle_Auswertung[[#This Row],[Bildname]]," von ",Tabelle_Auswertung[[#This Row],[Autor(in)]]),"")</f>
        <v/>
      </c>
      <c r="AH5" s="3" t="str">
        <f>IF(Tabelle_Auswertung[[#This Row],[Platz]]=8,CONCATENATE(Tabelle_Auswertung[[#This Row],[Bildname]]," von ",Tabelle_Auswertung[[#This Row],[Autor(in)]]),"")</f>
        <v/>
      </c>
      <c r="AI5" s="3" t="str">
        <f>IF(Tabelle_Auswertung[[#This Row],[Platz]]=9,CONCATENATE(Tabelle_Auswertung[[#This Row],[Bildname]]," von ",Tabelle_Auswertung[[#This Row],[Autor(in)]]),"")</f>
        <v/>
      </c>
      <c r="AJ5" s="3" t="str">
        <f>IF(Tabelle_Auswertung[[#This Row],[Platz]]=10,CONCATENATE(Tabelle_Auswertung[[#This Row],[Bildname]]," von ",Tabelle_Auswertung[[#This Row],[Autor(in)]]),"")</f>
        <v/>
      </c>
    </row>
    <row r="6" spans="1:45">
      <c r="A6" s="49">
        <v>4</v>
      </c>
      <c r="B6" s="46" t="s">
        <v>110</v>
      </c>
      <c r="C6" s="15">
        <v>3</v>
      </c>
      <c r="D6" s="15">
        <v>1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4">
        <f>IF(Tabelle_Auswertung[[#This Row],[Bildname]]&lt;&gt;"",SUM(Tabelle_Auswertung[[#This Row],[Juror 1]:[Juror 20]])," - ")</f>
        <v>4</v>
      </c>
      <c r="X6" s="31">
        <f>IF(Tabelle_Auswertung[[#This Row],[Bildname]]&lt;&gt;"",IF(Tabelle_Auswertung[[#This Row],[Punkte]]&gt;0,AVERAGE(Tabelle_Auswertung[[#This Row],[Juror 1]:[Juror 20]])," - ")," - ")</f>
        <v>2</v>
      </c>
      <c r="Y6" s="16">
        <f>IF(Tabelle_Auswertung[[#This Row],[Bildname]]&lt;&gt;"",IF(Tabelle_Auswertung[[#This Row],[Punkte]]&gt;0,RANK(Tabelle_Auswertung[[#This Row],[Punkte]],[Punkte],0)," - ")," - ")</f>
        <v>4</v>
      </c>
      <c r="Z6" s="32" t="s">
        <v>22</v>
      </c>
      <c r="AA6" s="3" t="str">
        <f>IF(Tabelle_Auswertung[[#This Row],[Platz]]=1,CONCATENATE(Tabelle_Auswertung[[#This Row],[Bildname]]," von ",Tabelle_Auswertung[[#This Row],[Autor(in)]]),"")</f>
        <v/>
      </c>
      <c r="AB6" s="3" t="str">
        <f>IF(Tabelle_Auswertung[[#This Row],[Platz]]=2,CONCATENATE(Tabelle_Auswertung[[#This Row],[Bildname]]," von ",Tabelle_Auswertung[[#This Row],[Autor(in)]]),"")</f>
        <v/>
      </c>
      <c r="AC6" s="3" t="str">
        <f>IF(Tabelle_Auswertung[[#This Row],[Platz]]=3,CONCATENATE(Tabelle_Auswertung[[#This Row],[Bildname]]," von ",Tabelle_Auswertung[[#This Row],[Autor(in)]]),"")</f>
        <v/>
      </c>
      <c r="AD6" s="3" t="str">
        <f>IF(Tabelle_Auswertung[[#This Row],[Platz]]=4,CONCATENATE(Tabelle_Auswertung[[#This Row],[Bildname]]," von ",Tabelle_Auswertung[[#This Row],[Autor(in)]]),"")</f>
        <v>Gerhard_Rieß_Wörter_2.jpg von Gerhard Rieß</v>
      </c>
      <c r="AE6" s="3" t="str">
        <f>IF(Tabelle_Auswertung[[#This Row],[Platz]]=5,CONCATENATE(Tabelle_Auswertung[[#This Row],[Bildname]]," von ",Tabelle_Auswertung[[#This Row],[Autor(in)]]),"")</f>
        <v/>
      </c>
      <c r="AF6" s="3" t="str">
        <f>IF(Tabelle_Auswertung[[#This Row],[Platz]]=6,CONCATENATE(Tabelle_Auswertung[[#This Row],[Bildname]]," von ",Tabelle_Auswertung[[#This Row],[Autor(in)]]),"")</f>
        <v/>
      </c>
      <c r="AG6" s="3" t="str">
        <f>IF(Tabelle_Auswertung[[#This Row],[Platz]]=7,CONCATENATE(Tabelle_Auswertung[[#This Row],[Bildname]]," von ",Tabelle_Auswertung[[#This Row],[Autor(in)]]),"")</f>
        <v/>
      </c>
      <c r="AH6" s="3" t="str">
        <f>IF(Tabelle_Auswertung[[#This Row],[Platz]]=8,CONCATENATE(Tabelle_Auswertung[[#This Row],[Bildname]]," von ",Tabelle_Auswertung[[#This Row],[Autor(in)]]),"")</f>
        <v/>
      </c>
      <c r="AI6" s="3" t="str">
        <f>IF(Tabelle_Auswertung[[#This Row],[Platz]]=9,CONCATENATE(Tabelle_Auswertung[[#This Row],[Bildname]]," von ",Tabelle_Auswertung[[#This Row],[Autor(in)]]),"")</f>
        <v/>
      </c>
      <c r="AJ6" s="3" t="str">
        <f>IF(Tabelle_Auswertung[[#This Row],[Platz]]=10,CONCATENATE(Tabelle_Auswertung[[#This Row],[Bildname]]," von ",Tabelle_Auswertung[[#This Row],[Autor(in)]]),"")</f>
        <v/>
      </c>
    </row>
    <row r="7" spans="1:45">
      <c r="A7" s="49">
        <v>5</v>
      </c>
      <c r="B7" s="46" t="s">
        <v>104</v>
      </c>
      <c r="C7" s="15">
        <v>3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4">
        <f>IF(Tabelle_Auswertung[[#This Row],[Bildname]]&lt;&gt;"",SUM(Tabelle_Auswertung[[#This Row],[Juror 1]:[Juror 20]])," - ")</f>
        <v>3</v>
      </c>
      <c r="X7" s="31">
        <f>IF(Tabelle_Auswertung[[#This Row],[Bildname]]&lt;&gt;"",IF(Tabelle_Auswertung[[#This Row],[Punkte]]&gt;0,AVERAGE(Tabelle_Auswertung[[#This Row],[Juror 1]:[Juror 20]])," - ")," - ")</f>
        <v>3</v>
      </c>
      <c r="Y7" s="16">
        <f>IF(Tabelle_Auswertung[[#This Row],[Bildname]]&lt;&gt;"",IF(Tabelle_Auswertung[[#This Row],[Punkte]]&gt;0,RANK(Tabelle_Auswertung[[#This Row],[Punkte]],[Punkte],0)," - ")," - ")</f>
        <v>5</v>
      </c>
      <c r="Z7" s="32" t="s">
        <v>20</v>
      </c>
      <c r="AA7" s="3" t="str">
        <f>IF(Tabelle_Auswertung[[#This Row],[Platz]]=1,CONCATENATE(Tabelle_Auswertung[[#This Row],[Bildname]]," von ",Tabelle_Auswertung[[#This Row],[Autor(in)]]),"")</f>
        <v/>
      </c>
      <c r="AB7" s="3" t="str">
        <f>IF(Tabelle_Auswertung[[#This Row],[Platz]]=2,CONCATENATE(Tabelle_Auswertung[[#This Row],[Bildname]]," von ",Tabelle_Auswertung[[#This Row],[Autor(in)]]),"")</f>
        <v/>
      </c>
      <c r="AC7" s="3" t="str">
        <f>IF(Tabelle_Auswertung[[#This Row],[Platz]]=3,CONCATENATE(Tabelle_Auswertung[[#This Row],[Bildname]]," von ",Tabelle_Auswertung[[#This Row],[Autor(in)]]),"")</f>
        <v/>
      </c>
      <c r="AD7" s="3" t="str">
        <f>IF(Tabelle_Auswertung[[#This Row],[Platz]]=4,CONCATENATE(Tabelle_Auswertung[[#This Row],[Bildname]]," von ",Tabelle_Auswertung[[#This Row],[Autor(in)]]),"")</f>
        <v/>
      </c>
      <c r="AE7" s="3" t="str">
        <f>IF(Tabelle_Auswertung[[#This Row],[Platz]]=5,CONCATENATE(Tabelle_Auswertung[[#This Row],[Bildname]]," von ",Tabelle_Auswertung[[#This Row],[Autor(in)]]),"")</f>
        <v>Andreas_Toltz_Wörter_2.jpg von Andreas Toltz</v>
      </c>
      <c r="AF7" s="3" t="str">
        <f>IF(Tabelle_Auswertung[[#This Row],[Platz]]=6,CONCATENATE(Tabelle_Auswertung[[#This Row],[Bildname]]," von ",Tabelle_Auswertung[[#This Row],[Autor(in)]]),"")</f>
        <v/>
      </c>
      <c r="AG7" s="3" t="str">
        <f>IF(Tabelle_Auswertung[[#This Row],[Platz]]=7,CONCATENATE(Tabelle_Auswertung[[#This Row],[Bildname]]," von ",Tabelle_Auswertung[[#This Row],[Autor(in)]]),"")</f>
        <v/>
      </c>
      <c r="AH7" s="3" t="str">
        <f>IF(Tabelle_Auswertung[[#This Row],[Platz]]=8,CONCATENATE(Tabelle_Auswertung[[#This Row],[Bildname]]," von ",Tabelle_Auswertung[[#This Row],[Autor(in)]]),"")</f>
        <v/>
      </c>
      <c r="AI7" s="3" t="str">
        <f>IF(Tabelle_Auswertung[[#This Row],[Platz]]=9,CONCATENATE(Tabelle_Auswertung[[#This Row],[Bildname]]," von ",Tabelle_Auswertung[[#This Row],[Autor(in)]]),"")</f>
        <v/>
      </c>
      <c r="AJ7" s="3" t="str">
        <f>IF(Tabelle_Auswertung[[#This Row],[Platz]]=10,CONCATENATE(Tabelle_Auswertung[[#This Row],[Bildname]]," von ",Tabelle_Auswertung[[#This Row],[Autor(in)]]),"")</f>
        <v/>
      </c>
    </row>
    <row r="8" spans="1:45">
      <c r="A8" s="49">
        <v>6</v>
      </c>
      <c r="B8" s="46" t="s">
        <v>111</v>
      </c>
      <c r="C8" s="15">
        <v>2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4">
        <f>IF(Tabelle_Auswertung[[#This Row],[Bildname]]&lt;&gt;"",SUM(Tabelle_Auswertung[[#This Row],[Juror 1]:[Juror 20]])," - ")</f>
        <v>2</v>
      </c>
      <c r="X8" s="31">
        <f>IF(Tabelle_Auswertung[[#This Row],[Bildname]]&lt;&gt;"",IF(Tabelle_Auswertung[[#This Row],[Punkte]]&gt;0,AVERAGE(Tabelle_Auswertung[[#This Row],[Juror 1]:[Juror 20]])," - ")," - ")</f>
        <v>2</v>
      </c>
      <c r="Y8" s="16">
        <f>IF(Tabelle_Auswertung[[#This Row],[Bildname]]&lt;&gt;"",IF(Tabelle_Auswertung[[#This Row],[Punkte]]&gt;0,RANK(Tabelle_Auswertung[[#This Row],[Punkte]],[Punkte],0)," - ")," - ")</f>
        <v>6</v>
      </c>
      <c r="Z8" s="32" t="s">
        <v>69</v>
      </c>
      <c r="AA8" s="3" t="str">
        <f>IF(Tabelle_Auswertung[[#This Row],[Platz]]=1,CONCATENATE(Tabelle_Auswertung[[#This Row],[Bildname]]," von ",Tabelle_Auswertung[[#This Row],[Autor(in)]]),"")</f>
        <v/>
      </c>
      <c r="AB8" s="3" t="str">
        <f>IF(Tabelle_Auswertung[[#This Row],[Platz]]=2,CONCATENATE(Tabelle_Auswertung[[#This Row],[Bildname]]," von ",Tabelle_Auswertung[[#This Row],[Autor(in)]]),"")</f>
        <v/>
      </c>
      <c r="AC8" s="3" t="str">
        <f>IF(Tabelle_Auswertung[[#This Row],[Platz]]=3,CONCATENATE(Tabelle_Auswertung[[#This Row],[Bildname]]," von ",Tabelle_Auswertung[[#This Row],[Autor(in)]]),"")</f>
        <v/>
      </c>
      <c r="AD8" s="3" t="str">
        <f>IF(Tabelle_Auswertung[[#This Row],[Platz]]=4,CONCATENATE(Tabelle_Auswertung[[#This Row],[Bildname]]," von ",Tabelle_Auswertung[[#This Row],[Autor(in)]]),"")</f>
        <v/>
      </c>
      <c r="AE8" s="3" t="str">
        <f>IF(Tabelle_Auswertung[[#This Row],[Platz]]=5,CONCATENATE(Tabelle_Auswertung[[#This Row],[Bildname]]," von ",Tabelle_Auswertung[[#This Row],[Autor(in)]]),"")</f>
        <v/>
      </c>
      <c r="AF8" s="3" t="str">
        <f>IF(Tabelle_Auswertung[[#This Row],[Platz]]=6,CONCATENATE(Tabelle_Auswertung[[#This Row],[Bildname]]," von ",Tabelle_Auswertung[[#This Row],[Autor(in)]]),"")</f>
        <v>Jan_Grünler_Wörter_1.jpg von Jan Grünler</v>
      </c>
      <c r="AG8" s="3" t="str">
        <f>IF(Tabelle_Auswertung[[#This Row],[Platz]]=7,CONCATENATE(Tabelle_Auswertung[[#This Row],[Bildname]]," von ",Tabelle_Auswertung[[#This Row],[Autor(in)]]),"")</f>
        <v/>
      </c>
      <c r="AH8" s="3" t="str">
        <f>IF(Tabelle_Auswertung[[#This Row],[Platz]]=8,CONCATENATE(Tabelle_Auswertung[[#This Row],[Bildname]]," von ",Tabelle_Auswertung[[#This Row],[Autor(in)]]),"")</f>
        <v/>
      </c>
      <c r="AI8" s="3" t="str">
        <f>IF(Tabelle_Auswertung[[#This Row],[Platz]]=9,CONCATENATE(Tabelle_Auswertung[[#This Row],[Bildname]]," von ",Tabelle_Auswertung[[#This Row],[Autor(in)]]),"")</f>
        <v/>
      </c>
      <c r="AJ8" s="3" t="str">
        <f>IF(Tabelle_Auswertung[[#This Row],[Platz]]=10,CONCATENATE(Tabelle_Auswertung[[#This Row],[Bildname]]," von ",Tabelle_Auswertung[[#This Row],[Autor(in)]]),"")</f>
        <v/>
      </c>
    </row>
    <row r="9" spans="1:45">
      <c r="A9" s="49">
        <v>7</v>
      </c>
      <c r="B9" s="46" t="s">
        <v>116</v>
      </c>
      <c r="C9" s="15">
        <v>2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4">
        <f>IF(Tabelle_Auswertung[[#This Row],[Bildname]]&lt;&gt;"",SUM(Tabelle_Auswertung[[#This Row],[Juror 1]:[Juror 20]])," - ")</f>
        <v>2</v>
      </c>
      <c r="X9" s="31">
        <f>IF(Tabelle_Auswertung[[#This Row],[Bildname]]&lt;&gt;"",IF(Tabelle_Auswertung[[#This Row],[Punkte]]&gt;0,AVERAGE(Tabelle_Auswertung[[#This Row],[Juror 1]:[Juror 20]])," - ")," - ")</f>
        <v>2</v>
      </c>
      <c r="Y9" s="16">
        <f>IF(Tabelle_Auswertung[[#This Row],[Bildname]]&lt;&gt;"",IF(Tabelle_Auswertung[[#This Row],[Punkte]]&gt;0,RANK(Tabelle_Auswertung[[#This Row],[Punkte]],[Punkte],0)," - ")," - ")</f>
        <v>6</v>
      </c>
      <c r="Z9" s="32" t="s">
        <v>25</v>
      </c>
      <c r="AA9" s="3" t="str">
        <f>IF(Tabelle_Auswertung[[#This Row],[Platz]]=1,CONCATENATE(Tabelle_Auswertung[[#This Row],[Bildname]]," von ",Tabelle_Auswertung[[#This Row],[Autor(in)]]),"")</f>
        <v/>
      </c>
      <c r="AB9" s="3" t="str">
        <f>IF(Tabelle_Auswertung[[#This Row],[Platz]]=2,CONCATENATE(Tabelle_Auswertung[[#This Row],[Bildname]]," von ",Tabelle_Auswertung[[#This Row],[Autor(in)]]),"")</f>
        <v/>
      </c>
      <c r="AC9" s="3" t="str">
        <f>IF(Tabelle_Auswertung[[#This Row],[Platz]]=3,CONCATENATE(Tabelle_Auswertung[[#This Row],[Bildname]]," von ",Tabelle_Auswertung[[#This Row],[Autor(in)]]),"")</f>
        <v/>
      </c>
      <c r="AD9" s="3" t="str">
        <f>IF(Tabelle_Auswertung[[#This Row],[Platz]]=4,CONCATENATE(Tabelle_Auswertung[[#This Row],[Bildname]]," von ",Tabelle_Auswertung[[#This Row],[Autor(in)]]),"")</f>
        <v/>
      </c>
      <c r="AE9" s="3" t="str">
        <f>IF(Tabelle_Auswertung[[#This Row],[Platz]]=5,CONCATENATE(Tabelle_Auswertung[[#This Row],[Bildname]]," von ",Tabelle_Auswertung[[#This Row],[Autor(in)]]),"")</f>
        <v/>
      </c>
      <c r="AF9" s="3" t="str">
        <f>IF(Tabelle_Auswertung[[#This Row],[Platz]]=6,CONCATENATE(Tabelle_Auswertung[[#This Row],[Bildname]]," von ",Tabelle_Auswertung[[#This Row],[Autor(in)]]),"")</f>
        <v>Susanne_Deinhardt_Wörter_3.jpg von Susanne Deinhardt</v>
      </c>
      <c r="AG9" s="3" t="str">
        <f>IF(Tabelle_Auswertung[[#This Row],[Platz]]=7,CONCATENATE(Tabelle_Auswertung[[#This Row],[Bildname]]," von ",Tabelle_Auswertung[[#This Row],[Autor(in)]]),"")</f>
        <v/>
      </c>
      <c r="AH9" s="3" t="str">
        <f>IF(Tabelle_Auswertung[[#This Row],[Platz]]=8,CONCATENATE(Tabelle_Auswertung[[#This Row],[Bildname]]," von ",Tabelle_Auswertung[[#This Row],[Autor(in)]]),"")</f>
        <v/>
      </c>
      <c r="AI9" s="3" t="str">
        <f>IF(Tabelle_Auswertung[[#This Row],[Platz]]=9,CONCATENATE(Tabelle_Auswertung[[#This Row],[Bildname]]," von ",Tabelle_Auswertung[[#This Row],[Autor(in)]]),"")</f>
        <v/>
      </c>
      <c r="AJ9" s="3" t="str">
        <f>IF(Tabelle_Auswertung[[#This Row],[Platz]]=10,CONCATENATE(Tabelle_Auswertung[[#This Row],[Bildname]]," von ",Tabelle_Auswertung[[#This Row],[Autor(in)]]),"")</f>
        <v/>
      </c>
    </row>
    <row r="10" spans="1:45">
      <c r="A10" s="49">
        <v>8</v>
      </c>
      <c r="B10" s="46" t="s">
        <v>112</v>
      </c>
      <c r="C10" s="15">
        <v>1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4">
        <f>IF(Tabelle_Auswertung[[#This Row],[Bildname]]&lt;&gt;"",SUM(Tabelle_Auswertung[[#This Row],[Juror 1]:[Juror 20]])," - ")</f>
        <v>1</v>
      </c>
      <c r="X10" s="31">
        <f>IF(Tabelle_Auswertung[[#This Row],[Bildname]]&lt;&gt;"",IF(Tabelle_Auswertung[[#This Row],[Punkte]]&gt;0,AVERAGE(Tabelle_Auswertung[[#This Row],[Juror 1]:[Juror 20]])," - ")," - ")</f>
        <v>1</v>
      </c>
      <c r="Y10" s="16">
        <f>IF(Tabelle_Auswertung[[#This Row],[Bildname]]&lt;&gt;"",IF(Tabelle_Auswertung[[#This Row],[Punkte]]&gt;0,RANK(Tabelle_Auswertung[[#This Row],[Punkte]],[Punkte],0)," - ")," - ")</f>
        <v>8</v>
      </c>
      <c r="Z10" s="32" t="s">
        <v>69</v>
      </c>
      <c r="AA10" s="3" t="str">
        <f>IF(Tabelle_Auswertung[[#This Row],[Platz]]=1,CONCATENATE(Tabelle_Auswertung[[#This Row],[Bildname]]," von ",Tabelle_Auswertung[[#This Row],[Autor(in)]]),"")</f>
        <v/>
      </c>
      <c r="AB10" s="3" t="str">
        <f>IF(Tabelle_Auswertung[[#This Row],[Platz]]=2,CONCATENATE(Tabelle_Auswertung[[#This Row],[Bildname]]," von ",Tabelle_Auswertung[[#This Row],[Autor(in)]]),"")</f>
        <v/>
      </c>
      <c r="AC10" s="3" t="str">
        <f>IF(Tabelle_Auswertung[[#This Row],[Platz]]=3,CONCATENATE(Tabelle_Auswertung[[#This Row],[Bildname]]," von ",Tabelle_Auswertung[[#This Row],[Autor(in)]]),"")</f>
        <v/>
      </c>
      <c r="AD10" s="3" t="str">
        <f>IF(Tabelle_Auswertung[[#This Row],[Platz]]=4,CONCATENATE(Tabelle_Auswertung[[#This Row],[Bildname]]," von ",Tabelle_Auswertung[[#This Row],[Autor(in)]]),"")</f>
        <v/>
      </c>
      <c r="AE10" s="3" t="str">
        <f>IF(Tabelle_Auswertung[[#This Row],[Platz]]=5,CONCATENATE(Tabelle_Auswertung[[#This Row],[Bildname]]," von ",Tabelle_Auswertung[[#This Row],[Autor(in)]]),"")</f>
        <v/>
      </c>
      <c r="AF10" s="3" t="str">
        <f>IF(Tabelle_Auswertung[[#This Row],[Platz]]=6,CONCATENATE(Tabelle_Auswertung[[#This Row],[Bildname]]," von ",Tabelle_Auswertung[[#This Row],[Autor(in)]]),"")</f>
        <v/>
      </c>
      <c r="AG10" s="3" t="str">
        <f>IF(Tabelle_Auswertung[[#This Row],[Platz]]=7,CONCATENATE(Tabelle_Auswertung[[#This Row],[Bildname]]," von ",Tabelle_Auswertung[[#This Row],[Autor(in)]]),"")</f>
        <v/>
      </c>
      <c r="AH10" s="3" t="str">
        <f>IF(Tabelle_Auswertung[[#This Row],[Platz]]=8,CONCATENATE(Tabelle_Auswertung[[#This Row],[Bildname]]," von ",Tabelle_Auswertung[[#This Row],[Autor(in)]]),"")</f>
        <v>Jan_Grünler_Wörter_2.jpg von Jan Grünler</v>
      </c>
      <c r="AI10" s="3" t="str">
        <f>IF(Tabelle_Auswertung[[#This Row],[Platz]]=9,CONCATENATE(Tabelle_Auswertung[[#This Row],[Bildname]]," von ",Tabelle_Auswertung[[#This Row],[Autor(in)]]),"")</f>
        <v/>
      </c>
      <c r="AJ10" s="3" t="str">
        <f>IF(Tabelle_Auswertung[[#This Row],[Platz]]=10,CONCATENATE(Tabelle_Auswertung[[#This Row],[Bildname]]," von ",Tabelle_Auswertung[[#This Row],[Autor(in)]]),"")</f>
        <v/>
      </c>
    </row>
    <row r="11" spans="1:45">
      <c r="A11" s="49">
        <v>9</v>
      </c>
      <c r="B11" s="46" t="s">
        <v>114</v>
      </c>
      <c r="C11" s="15">
        <v>1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4">
        <f>IF(Tabelle_Auswertung[[#This Row],[Bildname]]&lt;&gt;"",SUM(Tabelle_Auswertung[[#This Row],[Juror 1]:[Juror 20]])," - ")</f>
        <v>1</v>
      </c>
      <c r="X11" s="31">
        <f>IF(Tabelle_Auswertung[[#This Row],[Bildname]]&lt;&gt;"",IF(Tabelle_Auswertung[[#This Row],[Punkte]]&gt;0,AVERAGE(Tabelle_Auswertung[[#This Row],[Juror 1]:[Juror 20]])," - ")," - ")</f>
        <v>1</v>
      </c>
      <c r="Y11" s="16">
        <f>IF(Tabelle_Auswertung[[#This Row],[Bildname]]&lt;&gt;"",IF(Tabelle_Auswertung[[#This Row],[Punkte]]&gt;0,RANK(Tabelle_Auswertung[[#This Row],[Punkte]],[Punkte],0)," - ")," - ")</f>
        <v>8</v>
      </c>
      <c r="Z11" s="32" t="s">
        <v>25</v>
      </c>
      <c r="AA11" s="3" t="str">
        <f>IF(Tabelle_Auswertung[[#This Row],[Platz]]=1,CONCATENATE(Tabelle_Auswertung[[#This Row],[Bildname]]," von ",Tabelle_Auswertung[[#This Row],[Autor(in)]]),"")</f>
        <v/>
      </c>
      <c r="AB11" s="3" t="str">
        <f>IF(Tabelle_Auswertung[[#This Row],[Platz]]=2,CONCATENATE(Tabelle_Auswertung[[#This Row],[Bildname]]," von ",Tabelle_Auswertung[[#This Row],[Autor(in)]]),"")</f>
        <v/>
      </c>
      <c r="AC11" s="3" t="str">
        <f>IF(Tabelle_Auswertung[[#This Row],[Platz]]=3,CONCATENATE(Tabelle_Auswertung[[#This Row],[Bildname]]," von ",Tabelle_Auswertung[[#This Row],[Autor(in)]]),"")</f>
        <v/>
      </c>
      <c r="AD11" s="3" t="str">
        <f>IF(Tabelle_Auswertung[[#This Row],[Platz]]=4,CONCATENATE(Tabelle_Auswertung[[#This Row],[Bildname]]," von ",Tabelle_Auswertung[[#This Row],[Autor(in)]]),"")</f>
        <v/>
      </c>
      <c r="AE11" s="3" t="str">
        <f>IF(Tabelle_Auswertung[[#This Row],[Platz]]=5,CONCATENATE(Tabelle_Auswertung[[#This Row],[Bildname]]," von ",Tabelle_Auswertung[[#This Row],[Autor(in)]]),"")</f>
        <v/>
      </c>
      <c r="AF11" s="3" t="str">
        <f>IF(Tabelle_Auswertung[[#This Row],[Platz]]=6,CONCATENATE(Tabelle_Auswertung[[#This Row],[Bildname]]," von ",Tabelle_Auswertung[[#This Row],[Autor(in)]]),"")</f>
        <v/>
      </c>
      <c r="AG11" s="3" t="str">
        <f>IF(Tabelle_Auswertung[[#This Row],[Platz]]=7,CONCATENATE(Tabelle_Auswertung[[#This Row],[Bildname]]," von ",Tabelle_Auswertung[[#This Row],[Autor(in)]]),"")</f>
        <v/>
      </c>
      <c r="AH11" s="3" t="str">
        <f>IF(Tabelle_Auswertung[[#This Row],[Platz]]=8,CONCATENATE(Tabelle_Auswertung[[#This Row],[Bildname]]," von ",Tabelle_Auswertung[[#This Row],[Autor(in)]]),"")</f>
        <v>Susanne_Deinhardt_Wörter_1.jpg von Susanne Deinhardt</v>
      </c>
      <c r="AI11" s="3" t="str">
        <f>IF(Tabelle_Auswertung[[#This Row],[Platz]]=9,CONCATENATE(Tabelle_Auswertung[[#This Row],[Bildname]]," von ",Tabelle_Auswertung[[#This Row],[Autor(in)]]),"")</f>
        <v/>
      </c>
      <c r="AJ11" s="3" t="str">
        <f>IF(Tabelle_Auswertung[[#This Row],[Platz]]=10,CONCATENATE(Tabelle_Auswertung[[#This Row],[Bildname]]," von ",Tabelle_Auswertung[[#This Row],[Autor(in)]]),"")</f>
        <v/>
      </c>
    </row>
    <row r="12" spans="1:45">
      <c r="A12" s="49">
        <v>10</v>
      </c>
      <c r="B12" s="46" t="s">
        <v>108</v>
      </c>
      <c r="C12" s="15">
        <v>1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4">
        <f>IF(Tabelle_Auswertung[[#This Row],[Bildname]]&lt;&gt;"",SUM(Tabelle_Auswertung[[#This Row],[Juror 1]:[Juror 20]])," - ")</f>
        <v>1</v>
      </c>
      <c r="X12" s="31">
        <f>IF(Tabelle_Auswertung[[#This Row],[Bildname]]&lt;&gt;"",IF(Tabelle_Auswertung[[#This Row],[Punkte]]&gt;0,AVERAGE(Tabelle_Auswertung[[#This Row],[Juror 1]:[Juror 20]])," - ")," - ")</f>
        <v>1</v>
      </c>
      <c r="Y12" s="16">
        <f>IF(Tabelle_Auswertung[[#This Row],[Bildname]]&lt;&gt;"",IF(Tabelle_Auswertung[[#This Row],[Punkte]]&gt;0,RANK(Tabelle_Auswertung[[#This Row],[Punkte]],[Punkte],0)," - ")," - ")</f>
        <v>8</v>
      </c>
      <c r="Z12" s="32" t="s">
        <v>21</v>
      </c>
      <c r="AA12" s="3" t="str">
        <f>IF(Tabelle_Auswertung[[#This Row],[Platz]]=1,CONCATENATE(Tabelle_Auswertung[[#This Row],[Bildname]]," von ",Tabelle_Auswertung[[#This Row],[Autor(in)]]),"")</f>
        <v/>
      </c>
      <c r="AB12" s="3" t="str">
        <f>IF(Tabelle_Auswertung[[#This Row],[Platz]]=2,CONCATENATE(Tabelle_Auswertung[[#This Row],[Bildname]]," von ",Tabelle_Auswertung[[#This Row],[Autor(in)]]),"")</f>
        <v/>
      </c>
      <c r="AC12" s="3" t="str">
        <f>IF(Tabelle_Auswertung[[#This Row],[Platz]]=3,CONCATENATE(Tabelle_Auswertung[[#This Row],[Bildname]]," von ",Tabelle_Auswertung[[#This Row],[Autor(in)]]),"")</f>
        <v/>
      </c>
      <c r="AD12" s="3" t="str">
        <f>IF(Tabelle_Auswertung[[#This Row],[Platz]]=4,CONCATENATE(Tabelle_Auswertung[[#This Row],[Bildname]]," von ",Tabelle_Auswertung[[#This Row],[Autor(in)]]),"")</f>
        <v/>
      </c>
      <c r="AE12" s="3" t="str">
        <f>IF(Tabelle_Auswertung[[#This Row],[Platz]]=5,CONCATENATE(Tabelle_Auswertung[[#This Row],[Bildname]]," von ",Tabelle_Auswertung[[#This Row],[Autor(in)]]),"")</f>
        <v/>
      </c>
      <c r="AF12" s="3" t="str">
        <f>IF(Tabelle_Auswertung[[#This Row],[Platz]]=6,CONCATENATE(Tabelle_Auswertung[[#This Row],[Bildname]]," von ",Tabelle_Auswertung[[#This Row],[Autor(in)]]),"")</f>
        <v/>
      </c>
      <c r="AG12" s="3" t="str">
        <f>IF(Tabelle_Auswertung[[#This Row],[Platz]]=7,CONCATENATE(Tabelle_Auswertung[[#This Row],[Bildname]]," von ",Tabelle_Auswertung[[#This Row],[Autor(in)]]),"")</f>
        <v/>
      </c>
      <c r="AH12" s="3" t="str">
        <f>IF(Tabelle_Auswertung[[#This Row],[Platz]]=8,CONCATENATE(Tabelle_Auswertung[[#This Row],[Bildname]]," von ",Tabelle_Auswertung[[#This Row],[Autor(in)]]),"")</f>
        <v>Chris_Finsterer_Wörter_3.jpg von Chris Finsterer</v>
      </c>
      <c r="AI12" s="3" t="str">
        <f>IF(Tabelle_Auswertung[[#This Row],[Platz]]=9,CONCATENATE(Tabelle_Auswertung[[#This Row],[Bildname]]," von ",Tabelle_Auswertung[[#This Row],[Autor(in)]]),"")</f>
        <v/>
      </c>
      <c r="AJ12" s="3" t="str">
        <f>IF(Tabelle_Auswertung[[#This Row],[Platz]]=10,CONCATENATE(Tabelle_Auswertung[[#This Row],[Bildname]]," von ",Tabelle_Auswertung[[#This Row],[Autor(in)]]),"")</f>
        <v/>
      </c>
    </row>
    <row r="13" spans="1:45">
      <c r="A13" s="49">
        <v>11</v>
      </c>
      <c r="B13" s="46" t="s">
        <v>103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4">
        <f>IF(Tabelle_Auswertung[[#This Row],[Bildname]]&lt;&gt;"",SUM(Tabelle_Auswertung[[#This Row],[Juror 1]:[Juror 20]])," - ")</f>
        <v>0</v>
      </c>
      <c r="X13" s="31" t="str">
        <f>IF(Tabelle_Auswertung[[#This Row],[Bildname]]&lt;&gt;"",IF(Tabelle_Auswertung[[#This Row],[Punkte]]&gt;0,AVERAGE(Tabelle_Auswertung[[#This Row],[Juror 1]:[Juror 20]])," - ")," - ")</f>
        <v xml:space="preserve"> - </v>
      </c>
      <c r="Y13" s="16" t="str">
        <f>IF(Tabelle_Auswertung[[#This Row],[Bildname]]&lt;&gt;"",IF(Tabelle_Auswertung[[#This Row],[Punkte]]&gt;0,RANK(Tabelle_Auswertung[[#This Row],[Punkte]],[Punkte],0)," - ")," - ")</f>
        <v xml:space="preserve"> - </v>
      </c>
      <c r="Z13" s="32" t="s">
        <v>20</v>
      </c>
      <c r="AA13" s="3" t="str">
        <f>IF(Tabelle_Auswertung[[#This Row],[Platz]]=1,CONCATENATE(Tabelle_Auswertung[[#This Row],[Bildname]]," von ",Tabelle_Auswertung[[#This Row],[Autor(in)]]),"")</f>
        <v/>
      </c>
      <c r="AB13" s="3" t="str">
        <f>IF(Tabelle_Auswertung[[#This Row],[Platz]]=2,CONCATENATE(Tabelle_Auswertung[[#This Row],[Bildname]]," von ",Tabelle_Auswertung[[#This Row],[Autor(in)]]),"")</f>
        <v/>
      </c>
      <c r="AC13" s="3" t="str">
        <f>IF(Tabelle_Auswertung[[#This Row],[Platz]]=3,CONCATENATE(Tabelle_Auswertung[[#This Row],[Bildname]]," von ",Tabelle_Auswertung[[#This Row],[Autor(in)]]),"")</f>
        <v/>
      </c>
      <c r="AD13" s="3" t="str">
        <f>IF(Tabelle_Auswertung[[#This Row],[Platz]]=4,CONCATENATE(Tabelle_Auswertung[[#This Row],[Bildname]]," von ",Tabelle_Auswertung[[#This Row],[Autor(in)]]),"")</f>
        <v/>
      </c>
      <c r="AE13" s="3" t="str">
        <f>IF(Tabelle_Auswertung[[#This Row],[Platz]]=5,CONCATENATE(Tabelle_Auswertung[[#This Row],[Bildname]]," von ",Tabelle_Auswertung[[#This Row],[Autor(in)]]),"")</f>
        <v/>
      </c>
      <c r="AF13" s="3" t="str">
        <f>IF(Tabelle_Auswertung[[#This Row],[Platz]]=6,CONCATENATE(Tabelle_Auswertung[[#This Row],[Bildname]]," von ",Tabelle_Auswertung[[#This Row],[Autor(in)]]),"")</f>
        <v/>
      </c>
      <c r="AG13" s="3" t="str">
        <f>IF(Tabelle_Auswertung[[#This Row],[Platz]]=7,CONCATENATE(Tabelle_Auswertung[[#This Row],[Bildname]]," von ",Tabelle_Auswertung[[#This Row],[Autor(in)]]),"")</f>
        <v/>
      </c>
      <c r="AH13" s="3" t="str">
        <f>IF(Tabelle_Auswertung[[#This Row],[Platz]]=8,CONCATENATE(Tabelle_Auswertung[[#This Row],[Bildname]]," von ",Tabelle_Auswertung[[#This Row],[Autor(in)]]),"")</f>
        <v/>
      </c>
      <c r="AI13" s="3" t="str">
        <f>IF(Tabelle_Auswertung[[#This Row],[Platz]]=9,CONCATENATE(Tabelle_Auswertung[[#This Row],[Bildname]]," von ",Tabelle_Auswertung[[#This Row],[Autor(in)]]),"")</f>
        <v/>
      </c>
      <c r="AJ13" s="3" t="str">
        <f>IF(Tabelle_Auswertung[[#This Row],[Platz]]=10,CONCATENATE(Tabelle_Auswertung[[#This Row],[Bildname]]," von ",Tabelle_Auswertung[[#This Row],[Autor(in)]]),"")</f>
        <v/>
      </c>
    </row>
    <row r="14" spans="1:45">
      <c r="A14" s="49">
        <v>12</v>
      </c>
      <c r="B14" s="46" t="s">
        <v>105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4">
        <f>IF(Tabelle_Auswertung[[#This Row],[Bildname]]&lt;&gt;"",SUM(Tabelle_Auswertung[[#This Row],[Juror 1]:[Juror 20]])," - ")</f>
        <v>0</v>
      </c>
      <c r="X14" s="31" t="str">
        <f>IF(Tabelle_Auswertung[[#This Row],[Bildname]]&lt;&gt;"",IF(Tabelle_Auswertung[[#This Row],[Punkte]]&gt;0,AVERAGE(Tabelle_Auswertung[[#This Row],[Juror 1]:[Juror 20]])," - ")," - ")</f>
        <v xml:space="preserve"> - </v>
      </c>
      <c r="Y14" s="16" t="str">
        <f>IF(Tabelle_Auswertung[[#This Row],[Bildname]]&lt;&gt;"",IF(Tabelle_Auswertung[[#This Row],[Punkte]]&gt;0,RANK(Tabelle_Auswertung[[#This Row],[Punkte]],[Punkte],0)," - ")," - ")</f>
        <v xml:space="preserve"> - </v>
      </c>
      <c r="Z14" s="32" t="s">
        <v>20</v>
      </c>
      <c r="AA14" s="3" t="str">
        <f>IF(Tabelle_Auswertung[[#This Row],[Platz]]=1,CONCATENATE(Tabelle_Auswertung[[#This Row],[Bildname]]," von ",Tabelle_Auswertung[[#This Row],[Autor(in)]]),"")</f>
        <v/>
      </c>
      <c r="AB14" s="3" t="str">
        <f>IF(Tabelle_Auswertung[[#This Row],[Platz]]=2,CONCATENATE(Tabelle_Auswertung[[#This Row],[Bildname]]," von ",Tabelle_Auswertung[[#This Row],[Autor(in)]]),"")</f>
        <v/>
      </c>
      <c r="AC14" s="3" t="str">
        <f>IF(Tabelle_Auswertung[[#This Row],[Platz]]=3,CONCATENATE(Tabelle_Auswertung[[#This Row],[Bildname]]," von ",Tabelle_Auswertung[[#This Row],[Autor(in)]]),"")</f>
        <v/>
      </c>
      <c r="AD14" s="3" t="str">
        <f>IF(Tabelle_Auswertung[[#This Row],[Platz]]=4,CONCATENATE(Tabelle_Auswertung[[#This Row],[Bildname]]," von ",Tabelle_Auswertung[[#This Row],[Autor(in)]]),"")</f>
        <v/>
      </c>
      <c r="AE14" s="3" t="str">
        <f>IF(Tabelle_Auswertung[[#This Row],[Platz]]=5,CONCATENATE(Tabelle_Auswertung[[#This Row],[Bildname]]," von ",Tabelle_Auswertung[[#This Row],[Autor(in)]]),"")</f>
        <v/>
      </c>
      <c r="AF14" s="3" t="str">
        <f>IF(Tabelle_Auswertung[[#This Row],[Platz]]=6,CONCATENATE(Tabelle_Auswertung[[#This Row],[Bildname]]," von ",Tabelle_Auswertung[[#This Row],[Autor(in)]]),"")</f>
        <v/>
      </c>
      <c r="AG14" s="3" t="str">
        <f>IF(Tabelle_Auswertung[[#This Row],[Platz]]=7,CONCATENATE(Tabelle_Auswertung[[#This Row],[Bildname]]," von ",Tabelle_Auswertung[[#This Row],[Autor(in)]]),"")</f>
        <v/>
      </c>
      <c r="AH14" s="3" t="str">
        <f>IF(Tabelle_Auswertung[[#This Row],[Platz]]=8,CONCATENATE(Tabelle_Auswertung[[#This Row],[Bildname]]," von ",Tabelle_Auswertung[[#This Row],[Autor(in)]]),"")</f>
        <v/>
      </c>
      <c r="AI14" s="3" t="str">
        <f>IF(Tabelle_Auswertung[[#This Row],[Platz]]=9,CONCATENATE(Tabelle_Auswertung[[#This Row],[Bildname]]," von ",Tabelle_Auswertung[[#This Row],[Autor(in)]]),"")</f>
        <v/>
      </c>
      <c r="AJ14" s="3" t="str">
        <f>IF(Tabelle_Auswertung[[#This Row],[Platz]]=10,CONCATENATE(Tabelle_Auswertung[[#This Row],[Bildname]]," von ",Tabelle_Auswertung[[#This Row],[Autor(in)]]),"")</f>
        <v/>
      </c>
    </row>
    <row r="15" spans="1:45">
      <c r="A15" s="49">
        <v>13</v>
      </c>
      <c r="B15" s="46" t="s">
        <v>106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4">
        <f>IF(Tabelle_Auswertung[[#This Row],[Bildname]]&lt;&gt;"",SUM(Tabelle_Auswertung[[#This Row],[Juror 1]:[Juror 20]])," - ")</f>
        <v>0</v>
      </c>
      <c r="X15" s="31" t="str">
        <f>IF(Tabelle_Auswertung[[#This Row],[Bildname]]&lt;&gt;"",IF(Tabelle_Auswertung[[#This Row],[Punkte]]&gt;0,AVERAGE(Tabelle_Auswertung[[#This Row],[Juror 1]:[Juror 20]])," - ")," - ")</f>
        <v xml:space="preserve"> - </v>
      </c>
      <c r="Y15" s="16" t="str">
        <f>IF(Tabelle_Auswertung[[#This Row],[Bildname]]&lt;&gt;"",IF(Tabelle_Auswertung[[#This Row],[Punkte]]&gt;0,RANK(Tabelle_Auswertung[[#This Row],[Punkte]],[Punkte],0)," - ")," - ")</f>
        <v xml:space="preserve"> - </v>
      </c>
      <c r="Z15" s="32" t="s">
        <v>21</v>
      </c>
      <c r="AA15" s="3" t="str">
        <f>IF(Tabelle_Auswertung[[#This Row],[Platz]]=1,CONCATENATE(Tabelle_Auswertung[[#This Row],[Bildname]]," von ",Tabelle_Auswertung[[#This Row],[Autor(in)]]),"")</f>
        <v/>
      </c>
      <c r="AB15" s="3" t="str">
        <f>IF(Tabelle_Auswertung[[#This Row],[Platz]]=2,CONCATENATE(Tabelle_Auswertung[[#This Row],[Bildname]]," von ",Tabelle_Auswertung[[#This Row],[Autor(in)]]),"")</f>
        <v/>
      </c>
      <c r="AC15" s="3" t="str">
        <f>IF(Tabelle_Auswertung[[#This Row],[Platz]]=3,CONCATENATE(Tabelle_Auswertung[[#This Row],[Bildname]]," von ",Tabelle_Auswertung[[#This Row],[Autor(in)]]),"")</f>
        <v/>
      </c>
      <c r="AD15" s="3" t="str">
        <f>IF(Tabelle_Auswertung[[#This Row],[Platz]]=4,CONCATENATE(Tabelle_Auswertung[[#This Row],[Bildname]]," von ",Tabelle_Auswertung[[#This Row],[Autor(in)]]),"")</f>
        <v/>
      </c>
      <c r="AE15" s="3" t="str">
        <f>IF(Tabelle_Auswertung[[#This Row],[Platz]]=5,CONCATENATE(Tabelle_Auswertung[[#This Row],[Bildname]]," von ",Tabelle_Auswertung[[#This Row],[Autor(in)]]),"")</f>
        <v/>
      </c>
      <c r="AF15" s="3" t="str">
        <f>IF(Tabelle_Auswertung[[#This Row],[Platz]]=6,CONCATENATE(Tabelle_Auswertung[[#This Row],[Bildname]]," von ",Tabelle_Auswertung[[#This Row],[Autor(in)]]),"")</f>
        <v/>
      </c>
      <c r="AG15" s="3" t="str">
        <f>IF(Tabelle_Auswertung[[#This Row],[Platz]]=7,CONCATENATE(Tabelle_Auswertung[[#This Row],[Bildname]]," von ",Tabelle_Auswertung[[#This Row],[Autor(in)]]),"")</f>
        <v/>
      </c>
      <c r="AH15" s="3" t="str">
        <f>IF(Tabelle_Auswertung[[#This Row],[Platz]]=8,CONCATENATE(Tabelle_Auswertung[[#This Row],[Bildname]]," von ",Tabelle_Auswertung[[#This Row],[Autor(in)]]),"")</f>
        <v/>
      </c>
      <c r="AI15" s="3" t="str">
        <f>IF(Tabelle_Auswertung[[#This Row],[Platz]]=9,CONCATENATE(Tabelle_Auswertung[[#This Row],[Bildname]]," von ",Tabelle_Auswertung[[#This Row],[Autor(in)]]),"")</f>
        <v/>
      </c>
      <c r="AJ15" s="3" t="str">
        <f>IF(Tabelle_Auswertung[[#This Row],[Platz]]=10,CONCATENATE(Tabelle_Auswertung[[#This Row],[Bildname]]," von ",Tabelle_Auswertung[[#This Row],[Autor(in)]]),"")</f>
        <v/>
      </c>
    </row>
    <row r="16" spans="1:45">
      <c r="A16" s="49">
        <v>14</v>
      </c>
      <c r="B16" s="46" t="s">
        <v>107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4">
        <f>IF(Tabelle_Auswertung[[#This Row],[Bildname]]&lt;&gt;"",SUM(Tabelle_Auswertung[[#This Row],[Juror 1]:[Juror 20]])," - ")</f>
        <v>0</v>
      </c>
      <c r="X16" s="31" t="str">
        <f>IF(Tabelle_Auswertung[[#This Row],[Bildname]]&lt;&gt;"",IF(Tabelle_Auswertung[[#This Row],[Punkte]]&gt;0,AVERAGE(Tabelle_Auswertung[[#This Row],[Juror 1]:[Juror 20]])," - ")," - ")</f>
        <v xml:space="preserve"> - </v>
      </c>
      <c r="Y16" s="16" t="str">
        <f>IF(Tabelle_Auswertung[[#This Row],[Bildname]]&lt;&gt;"",IF(Tabelle_Auswertung[[#This Row],[Punkte]]&gt;0,RANK(Tabelle_Auswertung[[#This Row],[Punkte]],[Punkte],0)," - ")," - ")</f>
        <v xml:space="preserve"> - </v>
      </c>
      <c r="Z16" s="32" t="s">
        <v>21</v>
      </c>
      <c r="AA16" s="3" t="str">
        <f>IF(Tabelle_Auswertung[[#This Row],[Platz]]=1,CONCATENATE(Tabelle_Auswertung[[#This Row],[Bildname]]," von ",Tabelle_Auswertung[[#This Row],[Autor(in)]]),"")</f>
        <v/>
      </c>
      <c r="AB16" s="3" t="str">
        <f>IF(Tabelle_Auswertung[[#This Row],[Platz]]=2,CONCATENATE(Tabelle_Auswertung[[#This Row],[Bildname]]," von ",Tabelle_Auswertung[[#This Row],[Autor(in)]]),"")</f>
        <v/>
      </c>
      <c r="AC16" s="3" t="str">
        <f>IF(Tabelle_Auswertung[[#This Row],[Platz]]=3,CONCATENATE(Tabelle_Auswertung[[#This Row],[Bildname]]," von ",Tabelle_Auswertung[[#This Row],[Autor(in)]]),"")</f>
        <v/>
      </c>
      <c r="AD16" s="3" t="str">
        <f>IF(Tabelle_Auswertung[[#This Row],[Platz]]=4,CONCATENATE(Tabelle_Auswertung[[#This Row],[Bildname]]," von ",Tabelle_Auswertung[[#This Row],[Autor(in)]]),"")</f>
        <v/>
      </c>
      <c r="AE16" s="3" t="str">
        <f>IF(Tabelle_Auswertung[[#This Row],[Platz]]=5,CONCATENATE(Tabelle_Auswertung[[#This Row],[Bildname]]," von ",Tabelle_Auswertung[[#This Row],[Autor(in)]]),"")</f>
        <v/>
      </c>
      <c r="AF16" s="3" t="str">
        <f>IF(Tabelle_Auswertung[[#This Row],[Platz]]=6,CONCATENATE(Tabelle_Auswertung[[#This Row],[Bildname]]," von ",Tabelle_Auswertung[[#This Row],[Autor(in)]]),"")</f>
        <v/>
      </c>
      <c r="AG16" s="3" t="str">
        <f>IF(Tabelle_Auswertung[[#This Row],[Platz]]=7,CONCATENATE(Tabelle_Auswertung[[#This Row],[Bildname]]," von ",Tabelle_Auswertung[[#This Row],[Autor(in)]]),"")</f>
        <v/>
      </c>
      <c r="AH16" s="3" t="str">
        <f>IF(Tabelle_Auswertung[[#This Row],[Platz]]=8,CONCATENATE(Tabelle_Auswertung[[#This Row],[Bildname]]," von ",Tabelle_Auswertung[[#This Row],[Autor(in)]]),"")</f>
        <v/>
      </c>
      <c r="AI16" s="3" t="str">
        <f>IF(Tabelle_Auswertung[[#This Row],[Platz]]=9,CONCATENATE(Tabelle_Auswertung[[#This Row],[Bildname]]," von ",Tabelle_Auswertung[[#This Row],[Autor(in)]]),"")</f>
        <v/>
      </c>
      <c r="AJ16" s="3" t="str">
        <f>IF(Tabelle_Auswertung[[#This Row],[Platz]]=10,CONCATENATE(Tabelle_Auswertung[[#This Row],[Bildname]]," von ",Tabelle_Auswertung[[#This Row],[Autor(in)]]),"")</f>
        <v/>
      </c>
    </row>
    <row r="17" spans="2:36">
      <c r="B17" s="4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4" t="str">
        <f>IF(Tabelle_Auswertung[[#This Row],[Bildname]]&lt;&gt;"",SUM(Tabelle_Auswertung[[#This Row],[Juror 1]:[Juror 20]])," - ")</f>
        <v xml:space="preserve"> - </v>
      </c>
      <c r="X17" s="31" t="str">
        <f>IF(Tabelle_Auswertung[[#This Row],[Bildname]]&lt;&gt;"",IF(Tabelle_Auswertung[[#This Row],[Punkte]]&gt;0,AVERAGE(Tabelle_Auswertung[[#This Row],[Juror 1]:[Juror 20]])," - ")," - ")</f>
        <v xml:space="preserve"> - </v>
      </c>
      <c r="Y17" s="16" t="str">
        <f>IF(Tabelle_Auswertung[[#This Row],[Bildname]]&lt;&gt;"",IF(Tabelle_Auswertung[[#This Row],[Punkte]]&gt;0,RANK(Tabelle_Auswertung[[#This Row],[Punkte]],[Punkte],0)," - ")," - ")</f>
        <v xml:space="preserve"> - </v>
      </c>
      <c r="Z17" s="32" t="s">
        <v>7</v>
      </c>
      <c r="AA17" s="3" t="str">
        <f>IF(Tabelle_Auswertung[[#This Row],[Platz]]=1,CONCATENATE(Tabelle_Auswertung[[#This Row],[Bildname]]," von ",Tabelle_Auswertung[[#This Row],[Autor(in)]]),"")</f>
        <v/>
      </c>
      <c r="AB17" s="3" t="str">
        <f>IF(Tabelle_Auswertung[[#This Row],[Platz]]=2,CONCATENATE(Tabelle_Auswertung[[#This Row],[Bildname]]," von ",Tabelle_Auswertung[[#This Row],[Autor(in)]]),"")</f>
        <v/>
      </c>
      <c r="AC17" s="3" t="str">
        <f>IF(Tabelle_Auswertung[[#This Row],[Platz]]=3,CONCATENATE(Tabelle_Auswertung[[#This Row],[Bildname]]," von ",Tabelle_Auswertung[[#This Row],[Autor(in)]]),"")</f>
        <v/>
      </c>
      <c r="AD17" s="3" t="str">
        <f>IF(Tabelle_Auswertung[[#This Row],[Platz]]=4,CONCATENATE(Tabelle_Auswertung[[#This Row],[Bildname]]," von ",Tabelle_Auswertung[[#This Row],[Autor(in)]]),"")</f>
        <v/>
      </c>
      <c r="AE17" s="3" t="str">
        <f>IF(Tabelle_Auswertung[[#This Row],[Platz]]=5,CONCATENATE(Tabelle_Auswertung[[#This Row],[Bildname]]," von ",Tabelle_Auswertung[[#This Row],[Autor(in)]]),"")</f>
        <v/>
      </c>
      <c r="AF17" s="3" t="str">
        <f>IF(Tabelle_Auswertung[[#This Row],[Platz]]=6,CONCATENATE(Tabelle_Auswertung[[#This Row],[Bildname]]," von ",Tabelle_Auswertung[[#This Row],[Autor(in)]]),"")</f>
        <v/>
      </c>
      <c r="AG17" s="3" t="str">
        <f>IF(Tabelle_Auswertung[[#This Row],[Platz]]=7,CONCATENATE(Tabelle_Auswertung[[#This Row],[Bildname]]," von ",Tabelle_Auswertung[[#This Row],[Autor(in)]]),"")</f>
        <v/>
      </c>
      <c r="AH17" s="3" t="str">
        <f>IF(Tabelle_Auswertung[[#This Row],[Platz]]=8,CONCATENATE(Tabelle_Auswertung[[#This Row],[Bildname]]," von ",Tabelle_Auswertung[[#This Row],[Autor(in)]]),"")</f>
        <v/>
      </c>
      <c r="AI17" s="3" t="str">
        <f>IF(Tabelle_Auswertung[[#This Row],[Platz]]=9,CONCATENATE(Tabelle_Auswertung[[#This Row],[Bildname]]," von ",Tabelle_Auswertung[[#This Row],[Autor(in)]]),"")</f>
        <v/>
      </c>
      <c r="AJ17" s="3" t="str">
        <f>IF(Tabelle_Auswertung[[#This Row],[Platz]]=10,CONCATENATE(Tabelle_Auswertung[[#This Row],[Bildname]]," von ",Tabelle_Auswertung[[#This Row],[Autor(in)]]),"")</f>
        <v/>
      </c>
    </row>
    <row r="18" spans="2:36">
      <c r="B18" s="4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4" t="str">
        <f>IF(Tabelle_Auswertung[[#This Row],[Bildname]]&lt;&gt;"",SUM(Tabelle_Auswertung[[#This Row],[Juror 1]:[Juror 20]])," - ")</f>
        <v xml:space="preserve"> - </v>
      </c>
      <c r="X18" s="31" t="str">
        <f>IF(Tabelle_Auswertung[[#This Row],[Bildname]]&lt;&gt;"",IF(Tabelle_Auswertung[[#This Row],[Punkte]]&gt;0,AVERAGE(Tabelle_Auswertung[[#This Row],[Juror 1]:[Juror 20]])," - ")," - ")</f>
        <v xml:space="preserve"> - </v>
      </c>
      <c r="Y18" s="16" t="str">
        <f>IF(Tabelle_Auswertung[[#This Row],[Bildname]]&lt;&gt;"",IF(Tabelle_Auswertung[[#This Row],[Punkte]]&gt;0,RANK(Tabelle_Auswertung[[#This Row],[Punkte]],[Punkte],0)," - ")," - ")</f>
        <v xml:space="preserve"> - </v>
      </c>
      <c r="Z18" s="32" t="s">
        <v>7</v>
      </c>
      <c r="AA18" s="3" t="str">
        <f>IF(Tabelle_Auswertung[[#This Row],[Platz]]=1,CONCATENATE(Tabelle_Auswertung[[#This Row],[Bildname]]," von ",Tabelle_Auswertung[[#This Row],[Autor(in)]]),"")</f>
        <v/>
      </c>
      <c r="AB18" s="3" t="str">
        <f>IF(Tabelle_Auswertung[[#This Row],[Platz]]=2,CONCATENATE(Tabelle_Auswertung[[#This Row],[Bildname]]," von ",Tabelle_Auswertung[[#This Row],[Autor(in)]]),"")</f>
        <v/>
      </c>
      <c r="AC18" s="3" t="str">
        <f>IF(Tabelle_Auswertung[[#This Row],[Platz]]=3,CONCATENATE(Tabelle_Auswertung[[#This Row],[Bildname]]," von ",Tabelle_Auswertung[[#This Row],[Autor(in)]]),"")</f>
        <v/>
      </c>
      <c r="AD18" s="3" t="str">
        <f>IF(Tabelle_Auswertung[[#This Row],[Platz]]=4,CONCATENATE(Tabelle_Auswertung[[#This Row],[Bildname]]," von ",Tabelle_Auswertung[[#This Row],[Autor(in)]]),"")</f>
        <v/>
      </c>
      <c r="AE18" s="3" t="str">
        <f>IF(Tabelle_Auswertung[[#This Row],[Platz]]=5,CONCATENATE(Tabelle_Auswertung[[#This Row],[Bildname]]," von ",Tabelle_Auswertung[[#This Row],[Autor(in)]]),"")</f>
        <v/>
      </c>
      <c r="AF18" s="3" t="str">
        <f>IF(Tabelle_Auswertung[[#This Row],[Platz]]=6,CONCATENATE(Tabelle_Auswertung[[#This Row],[Bildname]]," von ",Tabelle_Auswertung[[#This Row],[Autor(in)]]),"")</f>
        <v/>
      </c>
      <c r="AG18" s="3" t="str">
        <f>IF(Tabelle_Auswertung[[#This Row],[Platz]]=7,CONCATENATE(Tabelle_Auswertung[[#This Row],[Bildname]]," von ",Tabelle_Auswertung[[#This Row],[Autor(in)]]),"")</f>
        <v/>
      </c>
      <c r="AH18" s="3" t="str">
        <f>IF(Tabelle_Auswertung[[#This Row],[Platz]]=8,CONCATENATE(Tabelle_Auswertung[[#This Row],[Bildname]]," von ",Tabelle_Auswertung[[#This Row],[Autor(in)]]),"")</f>
        <v/>
      </c>
      <c r="AI18" s="3" t="str">
        <f>IF(Tabelle_Auswertung[[#This Row],[Platz]]=9,CONCATENATE(Tabelle_Auswertung[[#This Row],[Bildname]]," von ",Tabelle_Auswertung[[#This Row],[Autor(in)]]),"")</f>
        <v/>
      </c>
      <c r="AJ18" s="3" t="str">
        <f>IF(Tabelle_Auswertung[[#This Row],[Platz]]=10,CONCATENATE(Tabelle_Auswertung[[#This Row],[Bildname]]," von ",Tabelle_Auswertung[[#This Row],[Autor(in)]]),"")</f>
        <v/>
      </c>
    </row>
    <row r="19" spans="2:36">
      <c r="B19" s="4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4" t="str">
        <f>IF(Tabelle_Auswertung[[#This Row],[Bildname]]&lt;&gt;"",SUM(Tabelle_Auswertung[[#This Row],[Juror 1]:[Juror 20]])," - ")</f>
        <v xml:space="preserve"> - </v>
      </c>
      <c r="X19" s="31" t="str">
        <f>IF(Tabelle_Auswertung[[#This Row],[Bildname]]&lt;&gt;"",IF(Tabelle_Auswertung[[#This Row],[Punkte]]&gt;0,AVERAGE(Tabelle_Auswertung[[#This Row],[Juror 1]:[Juror 20]])," - ")," - ")</f>
        <v xml:space="preserve"> - </v>
      </c>
      <c r="Y19" s="16" t="str">
        <f>IF(Tabelle_Auswertung[[#This Row],[Bildname]]&lt;&gt;"",IF(Tabelle_Auswertung[[#This Row],[Punkte]]&gt;0,RANK(Tabelle_Auswertung[[#This Row],[Punkte]],[Punkte],0)," - ")," - ")</f>
        <v xml:space="preserve"> - </v>
      </c>
      <c r="Z19" s="32" t="s">
        <v>7</v>
      </c>
      <c r="AA19" s="3" t="str">
        <f>IF(Tabelle_Auswertung[[#This Row],[Platz]]=1,CONCATENATE(Tabelle_Auswertung[[#This Row],[Bildname]]," von ",Tabelle_Auswertung[[#This Row],[Autor(in)]]),"")</f>
        <v/>
      </c>
      <c r="AB19" s="3" t="str">
        <f>IF(Tabelle_Auswertung[[#This Row],[Platz]]=2,CONCATENATE(Tabelle_Auswertung[[#This Row],[Bildname]]," von ",Tabelle_Auswertung[[#This Row],[Autor(in)]]),"")</f>
        <v/>
      </c>
      <c r="AC19" s="3" t="str">
        <f>IF(Tabelle_Auswertung[[#This Row],[Platz]]=3,CONCATENATE(Tabelle_Auswertung[[#This Row],[Bildname]]," von ",Tabelle_Auswertung[[#This Row],[Autor(in)]]),"")</f>
        <v/>
      </c>
      <c r="AD19" s="3" t="str">
        <f>IF(Tabelle_Auswertung[[#This Row],[Platz]]=4,CONCATENATE(Tabelle_Auswertung[[#This Row],[Bildname]]," von ",Tabelle_Auswertung[[#This Row],[Autor(in)]]),"")</f>
        <v/>
      </c>
      <c r="AE19" s="3" t="str">
        <f>IF(Tabelle_Auswertung[[#This Row],[Platz]]=5,CONCATENATE(Tabelle_Auswertung[[#This Row],[Bildname]]," von ",Tabelle_Auswertung[[#This Row],[Autor(in)]]),"")</f>
        <v/>
      </c>
      <c r="AF19" s="3" t="str">
        <f>IF(Tabelle_Auswertung[[#This Row],[Platz]]=6,CONCATENATE(Tabelle_Auswertung[[#This Row],[Bildname]]," von ",Tabelle_Auswertung[[#This Row],[Autor(in)]]),"")</f>
        <v/>
      </c>
      <c r="AG19" s="3" t="str">
        <f>IF(Tabelle_Auswertung[[#This Row],[Platz]]=7,CONCATENATE(Tabelle_Auswertung[[#This Row],[Bildname]]," von ",Tabelle_Auswertung[[#This Row],[Autor(in)]]),"")</f>
        <v/>
      </c>
      <c r="AH19" s="3" t="str">
        <f>IF(Tabelle_Auswertung[[#This Row],[Platz]]=8,CONCATENATE(Tabelle_Auswertung[[#This Row],[Bildname]]," von ",Tabelle_Auswertung[[#This Row],[Autor(in)]]),"")</f>
        <v/>
      </c>
      <c r="AI19" s="3" t="str">
        <f>IF(Tabelle_Auswertung[[#This Row],[Platz]]=9,CONCATENATE(Tabelle_Auswertung[[#This Row],[Bildname]]," von ",Tabelle_Auswertung[[#This Row],[Autor(in)]]),"")</f>
        <v/>
      </c>
      <c r="AJ19" s="3" t="str">
        <f>IF(Tabelle_Auswertung[[#This Row],[Platz]]=10,CONCATENATE(Tabelle_Auswertung[[#This Row],[Bildname]]," von ",Tabelle_Auswertung[[#This Row],[Autor(in)]]),"")</f>
        <v/>
      </c>
    </row>
    <row r="20" spans="2:36">
      <c r="B20" s="4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4" t="str">
        <f>IF(Tabelle_Auswertung[[#This Row],[Bildname]]&lt;&gt;"",SUM(Tabelle_Auswertung[[#This Row],[Juror 1]:[Juror 20]])," - ")</f>
        <v xml:space="preserve"> - </v>
      </c>
      <c r="X20" s="31" t="str">
        <f>IF(Tabelle_Auswertung[[#This Row],[Bildname]]&lt;&gt;"",IF(Tabelle_Auswertung[[#This Row],[Punkte]]&gt;0,AVERAGE(Tabelle_Auswertung[[#This Row],[Juror 1]:[Juror 20]])," - ")," - ")</f>
        <v xml:space="preserve"> - </v>
      </c>
      <c r="Y20" s="16" t="str">
        <f>IF(Tabelle_Auswertung[[#This Row],[Bildname]]&lt;&gt;"",IF(Tabelle_Auswertung[[#This Row],[Punkte]]&gt;0,RANK(Tabelle_Auswertung[[#This Row],[Punkte]],[Punkte],0)," - ")," - ")</f>
        <v xml:space="preserve"> - </v>
      </c>
      <c r="Z20" s="32" t="s">
        <v>7</v>
      </c>
      <c r="AA20" s="3" t="str">
        <f>IF(Tabelle_Auswertung[[#This Row],[Platz]]=1,CONCATENATE(Tabelle_Auswertung[[#This Row],[Bildname]]," von ",Tabelle_Auswertung[[#This Row],[Autor(in)]]),"")</f>
        <v/>
      </c>
      <c r="AB20" s="3" t="str">
        <f>IF(Tabelle_Auswertung[[#This Row],[Platz]]=2,CONCATENATE(Tabelle_Auswertung[[#This Row],[Bildname]]," von ",Tabelle_Auswertung[[#This Row],[Autor(in)]]),"")</f>
        <v/>
      </c>
      <c r="AC20" s="3" t="str">
        <f>IF(Tabelle_Auswertung[[#This Row],[Platz]]=3,CONCATENATE(Tabelle_Auswertung[[#This Row],[Bildname]]," von ",Tabelle_Auswertung[[#This Row],[Autor(in)]]),"")</f>
        <v/>
      </c>
      <c r="AD20" s="3" t="str">
        <f>IF(Tabelle_Auswertung[[#This Row],[Platz]]=4,CONCATENATE(Tabelle_Auswertung[[#This Row],[Bildname]]," von ",Tabelle_Auswertung[[#This Row],[Autor(in)]]),"")</f>
        <v/>
      </c>
      <c r="AE20" s="3" t="str">
        <f>IF(Tabelle_Auswertung[[#This Row],[Platz]]=5,CONCATENATE(Tabelle_Auswertung[[#This Row],[Bildname]]," von ",Tabelle_Auswertung[[#This Row],[Autor(in)]]),"")</f>
        <v/>
      </c>
      <c r="AF20" s="3" t="str">
        <f>IF(Tabelle_Auswertung[[#This Row],[Platz]]=6,CONCATENATE(Tabelle_Auswertung[[#This Row],[Bildname]]," von ",Tabelle_Auswertung[[#This Row],[Autor(in)]]),"")</f>
        <v/>
      </c>
      <c r="AG20" s="3" t="str">
        <f>IF(Tabelle_Auswertung[[#This Row],[Platz]]=7,CONCATENATE(Tabelle_Auswertung[[#This Row],[Bildname]]," von ",Tabelle_Auswertung[[#This Row],[Autor(in)]]),"")</f>
        <v/>
      </c>
      <c r="AH20" s="3" t="str">
        <f>IF(Tabelle_Auswertung[[#This Row],[Platz]]=8,CONCATENATE(Tabelle_Auswertung[[#This Row],[Bildname]]," von ",Tabelle_Auswertung[[#This Row],[Autor(in)]]),"")</f>
        <v/>
      </c>
      <c r="AI20" s="3" t="str">
        <f>IF(Tabelle_Auswertung[[#This Row],[Platz]]=9,CONCATENATE(Tabelle_Auswertung[[#This Row],[Bildname]]," von ",Tabelle_Auswertung[[#This Row],[Autor(in)]]),"")</f>
        <v/>
      </c>
      <c r="AJ20" s="3" t="str">
        <f>IF(Tabelle_Auswertung[[#This Row],[Platz]]=10,CONCATENATE(Tabelle_Auswertung[[#This Row],[Bildname]]," von ",Tabelle_Auswertung[[#This Row],[Autor(in)]]),"")</f>
        <v/>
      </c>
    </row>
    <row r="21" spans="2:36">
      <c r="B21" s="4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4" t="str">
        <f>IF(Tabelle_Auswertung[[#This Row],[Bildname]]&lt;&gt;"",SUM(Tabelle_Auswertung[[#This Row],[Juror 1]:[Juror 20]])," - ")</f>
        <v xml:space="preserve"> - </v>
      </c>
      <c r="X21" s="31" t="str">
        <f>IF(Tabelle_Auswertung[[#This Row],[Bildname]]&lt;&gt;"",IF(Tabelle_Auswertung[[#This Row],[Punkte]]&gt;0,AVERAGE(Tabelle_Auswertung[[#This Row],[Juror 1]:[Juror 20]])," - ")," - ")</f>
        <v xml:space="preserve"> - </v>
      </c>
      <c r="Y21" s="16" t="str">
        <f>IF(Tabelle_Auswertung[[#This Row],[Bildname]]&lt;&gt;"",IF(Tabelle_Auswertung[[#This Row],[Punkte]]&gt;0,RANK(Tabelle_Auswertung[[#This Row],[Punkte]],[Punkte],0)," - ")," - ")</f>
        <v xml:space="preserve"> - </v>
      </c>
      <c r="Z21" s="32" t="s">
        <v>7</v>
      </c>
      <c r="AA21" s="3" t="str">
        <f>IF(Tabelle_Auswertung[[#This Row],[Platz]]=1,CONCATENATE(Tabelle_Auswertung[[#This Row],[Bildname]]," von ",Tabelle_Auswertung[[#This Row],[Autor(in)]]),"")</f>
        <v/>
      </c>
      <c r="AB21" s="3" t="str">
        <f>IF(Tabelle_Auswertung[[#This Row],[Platz]]=2,CONCATENATE(Tabelle_Auswertung[[#This Row],[Bildname]]," von ",Tabelle_Auswertung[[#This Row],[Autor(in)]]),"")</f>
        <v/>
      </c>
      <c r="AC21" s="3" t="str">
        <f>IF(Tabelle_Auswertung[[#This Row],[Platz]]=3,CONCATENATE(Tabelle_Auswertung[[#This Row],[Bildname]]," von ",Tabelle_Auswertung[[#This Row],[Autor(in)]]),"")</f>
        <v/>
      </c>
      <c r="AD21" s="3" t="str">
        <f>IF(Tabelle_Auswertung[[#This Row],[Platz]]=4,CONCATENATE(Tabelle_Auswertung[[#This Row],[Bildname]]," von ",Tabelle_Auswertung[[#This Row],[Autor(in)]]),"")</f>
        <v/>
      </c>
      <c r="AE21" s="3" t="str">
        <f>IF(Tabelle_Auswertung[[#This Row],[Platz]]=5,CONCATENATE(Tabelle_Auswertung[[#This Row],[Bildname]]," von ",Tabelle_Auswertung[[#This Row],[Autor(in)]]),"")</f>
        <v/>
      </c>
      <c r="AF21" s="3" t="str">
        <f>IF(Tabelle_Auswertung[[#This Row],[Platz]]=6,CONCATENATE(Tabelle_Auswertung[[#This Row],[Bildname]]," von ",Tabelle_Auswertung[[#This Row],[Autor(in)]]),"")</f>
        <v/>
      </c>
      <c r="AG21" s="3" t="str">
        <f>IF(Tabelle_Auswertung[[#This Row],[Platz]]=7,CONCATENATE(Tabelle_Auswertung[[#This Row],[Bildname]]," von ",Tabelle_Auswertung[[#This Row],[Autor(in)]]),"")</f>
        <v/>
      </c>
      <c r="AH21" s="3" t="str">
        <f>IF(Tabelle_Auswertung[[#This Row],[Platz]]=8,CONCATENATE(Tabelle_Auswertung[[#This Row],[Bildname]]," von ",Tabelle_Auswertung[[#This Row],[Autor(in)]]),"")</f>
        <v/>
      </c>
      <c r="AI21" s="3" t="str">
        <f>IF(Tabelle_Auswertung[[#This Row],[Platz]]=9,CONCATENATE(Tabelle_Auswertung[[#This Row],[Bildname]]," von ",Tabelle_Auswertung[[#This Row],[Autor(in)]]),"")</f>
        <v/>
      </c>
      <c r="AJ21" s="3" t="str">
        <f>IF(Tabelle_Auswertung[[#This Row],[Platz]]=10,CONCATENATE(Tabelle_Auswertung[[#This Row],[Bildname]]," von ",Tabelle_Auswertung[[#This Row],[Autor(in)]]),"")</f>
        <v/>
      </c>
    </row>
    <row r="22" spans="2:36">
      <c r="B22" s="4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4" t="str">
        <f>IF(Tabelle_Auswertung[[#This Row],[Bildname]]&lt;&gt;"",SUM(Tabelle_Auswertung[[#This Row],[Juror 1]:[Juror 20]])," - ")</f>
        <v xml:space="preserve"> - </v>
      </c>
      <c r="X22" s="31" t="str">
        <f>IF(Tabelle_Auswertung[[#This Row],[Bildname]]&lt;&gt;"",IF(Tabelle_Auswertung[[#This Row],[Punkte]]&gt;0,AVERAGE(Tabelle_Auswertung[[#This Row],[Juror 1]:[Juror 20]])," - ")," - ")</f>
        <v xml:space="preserve"> - </v>
      </c>
      <c r="Y22" s="16" t="str">
        <f>IF(Tabelle_Auswertung[[#This Row],[Bildname]]&lt;&gt;"",IF(Tabelle_Auswertung[[#This Row],[Punkte]]&gt;0,RANK(Tabelle_Auswertung[[#This Row],[Punkte]],[Punkte],0)," - ")," - ")</f>
        <v xml:space="preserve"> - </v>
      </c>
      <c r="Z22" s="32" t="s">
        <v>7</v>
      </c>
      <c r="AA22" s="3" t="str">
        <f>IF(Tabelle_Auswertung[[#This Row],[Platz]]=1,CONCATENATE(Tabelle_Auswertung[[#This Row],[Bildname]]," von ",Tabelle_Auswertung[[#This Row],[Autor(in)]]),"")</f>
        <v/>
      </c>
      <c r="AB22" s="3" t="str">
        <f>IF(Tabelle_Auswertung[[#This Row],[Platz]]=2,CONCATENATE(Tabelle_Auswertung[[#This Row],[Bildname]]," von ",Tabelle_Auswertung[[#This Row],[Autor(in)]]),"")</f>
        <v/>
      </c>
      <c r="AC22" s="3" t="str">
        <f>IF(Tabelle_Auswertung[[#This Row],[Platz]]=3,CONCATENATE(Tabelle_Auswertung[[#This Row],[Bildname]]," von ",Tabelle_Auswertung[[#This Row],[Autor(in)]]),"")</f>
        <v/>
      </c>
      <c r="AD22" s="3" t="str">
        <f>IF(Tabelle_Auswertung[[#This Row],[Platz]]=4,CONCATENATE(Tabelle_Auswertung[[#This Row],[Bildname]]," von ",Tabelle_Auswertung[[#This Row],[Autor(in)]]),"")</f>
        <v/>
      </c>
      <c r="AE22" s="3" t="str">
        <f>IF(Tabelle_Auswertung[[#This Row],[Platz]]=5,CONCATENATE(Tabelle_Auswertung[[#This Row],[Bildname]]," von ",Tabelle_Auswertung[[#This Row],[Autor(in)]]),"")</f>
        <v/>
      </c>
      <c r="AF22" s="3" t="str">
        <f>IF(Tabelle_Auswertung[[#This Row],[Platz]]=6,CONCATENATE(Tabelle_Auswertung[[#This Row],[Bildname]]," von ",Tabelle_Auswertung[[#This Row],[Autor(in)]]),"")</f>
        <v/>
      </c>
      <c r="AG22" s="3" t="str">
        <f>IF(Tabelle_Auswertung[[#This Row],[Platz]]=7,CONCATENATE(Tabelle_Auswertung[[#This Row],[Bildname]]," von ",Tabelle_Auswertung[[#This Row],[Autor(in)]]),"")</f>
        <v/>
      </c>
      <c r="AH22" s="3" t="str">
        <f>IF(Tabelle_Auswertung[[#This Row],[Platz]]=8,CONCATENATE(Tabelle_Auswertung[[#This Row],[Bildname]]," von ",Tabelle_Auswertung[[#This Row],[Autor(in)]]),"")</f>
        <v/>
      </c>
      <c r="AI22" s="3" t="str">
        <f>IF(Tabelle_Auswertung[[#This Row],[Platz]]=9,CONCATENATE(Tabelle_Auswertung[[#This Row],[Bildname]]," von ",Tabelle_Auswertung[[#This Row],[Autor(in)]]),"")</f>
        <v/>
      </c>
      <c r="AJ22" s="3" t="str">
        <f>IF(Tabelle_Auswertung[[#This Row],[Platz]]=10,CONCATENATE(Tabelle_Auswertung[[#This Row],[Bildname]]," von ",Tabelle_Auswertung[[#This Row],[Autor(in)]]),"")</f>
        <v/>
      </c>
    </row>
    <row r="23" spans="2:36">
      <c r="B23" s="4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4" t="str">
        <f>IF(Tabelle_Auswertung[[#This Row],[Bildname]]&lt;&gt;"",SUM(Tabelle_Auswertung[[#This Row],[Juror 1]:[Juror 20]])," - ")</f>
        <v xml:space="preserve"> - </v>
      </c>
      <c r="X23" s="31" t="str">
        <f>IF(Tabelle_Auswertung[[#This Row],[Bildname]]&lt;&gt;"",IF(Tabelle_Auswertung[[#This Row],[Punkte]]&gt;0,AVERAGE(Tabelle_Auswertung[[#This Row],[Juror 1]:[Juror 20]])," - ")," - ")</f>
        <v xml:space="preserve"> - </v>
      </c>
      <c r="Y23" s="16" t="str">
        <f>IF(Tabelle_Auswertung[[#This Row],[Bildname]]&lt;&gt;"",IF(Tabelle_Auswertung[[#This Row],[Punkte]]&gt;0,RANK(Tabelle_Auswertung[[#This Row],[Punkte]],[Punkte],0)," - ")," - ")</f>
        <v xml:space="preserve"> - </v>
      </c>
      <c r="Z23" s="32" t="s">
        <v>7</v>
      </c>
      <c r="AA23" s="3" t="str">
        <f>IF(Tabelle_Auswertung[[#This Row],[Platz]]=1,CONCATENATE(Tabelle_Auswertung[[#This Row],[Bildname]]," von ",Tabelle_Auswertung[[#This Row],[Autor(in)]]),"")</f>
        <v/>
      </c>
      <c r="AB23" s="3" t="str">
        <f>IF(Tabelle_Auswertung[[#This Row],[Platz]]=2,CONCATENATE(Tabelle_Auswertung[[#This Row],[Bildname]]," von ",Tabelle_Auswertung[[#This Row],[Autor(in)]]),"")</f>
        <v/>
      </c>
      <c r="AC23" s="3" t="str">
        <f>IF(Tabelle_Auswertung[[#This Row],[Platz]]=3,CONCATENATE(Tabelle_Auswertung[[#This Row],[Bildname]]," von ",Tabelle_Auswertung[[#This Row],[Autor(in)]]),"")</f>
        <v/>
      </c>
      <c r="AD23" s="3" t="str">
        <f>IF(Tabelle_Auswertung[[#This Row],[Platz]]=4,CONCATENATE(Tabelle_Auswertung[[#This Row],[Bildname]]," von ",Tabelle_Auswertung[[#This Row],[Autor(in)]]),"")</f>
        <v/>
      </c>
      <c r="AE23" s="3" t="str">
        <f>IF(Tabelle_Auswertung[[#This Row],[Platz]]=5,CONCATENATE(Tabelle_Auswertung[[#This Row],[Bildname]]," von ",Tabelle_Auswertung[[#This Row],[Autor(in)]]),"")</f>
        <v/>
      </c>
      <c r="AF23" s="3" t="str">
        <f>IF(Tabelle_Auswertung[[#This Row],[Platz]]=6,CONCATENATE(Tabelle_Auswertung[[#This Row],[Bildname]]," von ",Tabelle_Auswertung[[#This Row],[Autor(in)]]),"")</f>
        <v/>
      </c>
      <c r="AG23" s="3" t="str">
        <f>IF(Tabelle_Auswertung[[#This Row],[Platz]]=7,CONCATENATE(Tabelle_Auswertung[[#This Row],[Bildname]]," von ",Tabelle_Auswertung[[#This Row],[Autor(in)]]),"")</f>
        <v/>
      </c>
      <c r="AH23" s="3" t="str">
        <f>IF(Tabelle_Auswertung[[#This Row],[Platz]]=8,CONCATENATE(Tabelle_Auswertung[[#This Row],[Bildname]]," von ",Tabelle_Auswertung[[#This Row],[Autor(in)]]),"")</f>
        <v/>
      </c>
      <c r="AI23" s="3" t="str">
        <f>IF(Tabelle_Auswertung[[#This Row],[Platz]]=9,CONCATENATE(Tabelle_Auswertung[[#This Row],[Bildname]]," von ",Tabelle_Auswertung[[#This Row],[Autor(in)]]),"")</f>
        <v/>
      </c>
      <c r="AJ23" s="3" t="str">
        <f>IF(Tabelle_Auswertung[[#This Row],[Platz]]=10,CONCATENATE(Tabelle_Auswertung[[#This Row],[Bildname]]," von ",Tabelle_Auswertung[[#This Row],[Autor(in)]]),"")</f>
        <v/>
      </c>
    </row>
    <row r="24" spans="2:36">
      <c r="B24" s="4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4" t="str">
        <f>IF(Tabelle_Auswertung[[#This Row],[Bildname]]&lt;&gt;"",SUM(Tabelle_Auswertung[[#This Row],[Juror 1]:[Juror 20]])," - ")</f>
        <v xml:space="preserve"> - </v>
      </c>
      <c r="X24" s="31" t="str">
        <f>IF(Tabelle_Auswertung[[#This Row],[Bildname]]&lt;&gt;"",IF(Tabelle_Auswertung[[#This Row],[Punkte]]&gt;0,AVERAGE(Tabelle_Auswertung[[#This Row],[Juror 1]:[Juror 20]])," - ")," - ")</f>
        <v xml:space="preserve"> - </v>
      </c>
      <c r="Y24" s="16" t="str">
        <f>IF(Tabelle_Auswertung[[#This Row],[Bildname]]&lt;&gt;"",IF(Tabelle_Auswertung[[#This Row],[Punkte]]&gt;0,RANK(Tabelle_Auswertung[[#This Row],[Punkte]],[Punkte],0)," - ")," - ")</f>
        <v xml:space="preserve"> - </v>
      </c>
      <c r="Z24" s="32" t="s">
        <v>7</v>
      </c>
      <c r="AA24" s="3" t="str">
        <f>IF(Tabelle_Auswertung[[#This Row],[Platz]]=1,CONCATENATE(Tabelle_Auswertung[[#This Row],[Bildname]]," von ",Tabelle_Auswertung[[#This Row],[Autor(in)]]),"")</f>
        <v/>
      </c>
      <c r="AB24" s="3" t="str">
        <f>IF(Tabelle_Auswertung[[#This Row],[Platz]]=2,CONCATENATE(Tabelle_Auswertung[[#This Row],[Bildname]]," von ",Tabelle_Auswertung[[#This Row],[Autor(in)]]),"")</f>
        <v/>
      </c>
      <c r="AC24" s="3" t="str">
        <f>IF(Tabelle_Auswertung[[#This Row],[Platz]]=3,CONCATENATE(Tabelle_Auswertung[[#This Row],[Bildname]]," von ",Tabelle_Auswertung[[#This Row],[Autor(in)]]),"")</f>
        <v/>
      </c>
      <c r="AD24" s="3" t="str">
        <f>IF(Tabelle_Auswertung[[#This Row],[Platz]]=4,CONCATENATE(Tabelle_Auswertung[[#This Row],[Bildname]]," von ",Tabelle_Auswertung[[#This Row],[Autor(in)]]),"")</f>
        <v/>
      </c>
      <c r="AE24" s="3" t="str">
        <f>IF(Tabelle_Auswertung[[#This Row],[Platz]]=5,CONCATENATE(Tabelle_Auswertung[[#This Row],[Bildname]]," von ",Tabelle_Auswertung[[#This Row],[Autor(in)]]),"")</f>
        <v/>
      </c>
      <c r="AF24" s="3" t="str">
        <f>IF(Tabelle_Auswertung[[#This Row],[Platz]]=6,CONCATENATE(Tabelle_Auswertung[[#This Row],[Bildname]]," von ",Tabelle_Auswertung[[#This Row],[Autor(in)]]),"")</f>
        <v/>
      </c>
      <c r="AG24" s="3" t="str">
        <f>IF(Tabelle_Auswertung[[#This Row],[Platz]]=7,CONCATENATE(Tabelle_Auswertung[[#This Row],[Bildname]]," von ",Tabelle_Auswertung[[#This Row],[Autor(in)]]),"")</f>
        <v/>
      </c>
      <c r="AH24" s="3" t="str">
        <f>IF(Tabelle_Auswertung[[#This Row],[Platz]]=8,CONCATENATE(Tabelle_Auswertung[[#This Row],[Bildname]]," von ",Tabelle_Auswertung[[#This Row],[Autor(in)]]),"")</f>
        <v/>
      </c>
      <c r="AI24" s="3" t="str">
        <f>IF(Tabelle_Auswertung[[#This Row],[Platz]]=9,CONCATENATE(Tabelle_Auswertung[[#This Row],[Bildname]]," von ",Tabelle_Auswertung[[#This Row],[Autor(in)]]),"")</f>
        <v/>
      </c>
      <c r="AJ24" s="3" t="str">
        <f>IF(Tabelle_Auswertung[[#This Row],[Platz]]=10,CONCATENATE(Tabelle_Auswertung[[#This Row],[Bildname]]," von ",Tabelle_Auswertung[[#This Row],[Autor(in)]]),"")</f>
        <v/>
      </c>
    </row>
    <row r="25" spans="2:36">
      <c r="B25" s="4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4" t="str">
        <f>IF(Tabelle_Auswertung[[#This Row],[Bildname]]&lt;&gt;"",SUM(Tabelle_Auswertung[[#This Row],[Juror 1]:[Juror 20]])," - ")</f>
        <v xml:space="preserve"> - </v>
      </c>
      <c r="X25" s="31" t="str">
        <f>IF(Tabelle_Auswertung[[#This Row],[Bildname]]&lt;&gt;"",IF(Tabelle_Auswertung[[#This Row],[Punkte]]&gt;0,AVERAGE(Tabelle_Auswertung[[#This Row],[Juror 1]:[Juror 20]])," - ")," - ")</f>
        <v xml:space="preserve"> - </v>
      </c>
      <c r="Y25" s="16" t="str">
        <f>IF(Tabelle_Auswertung[[#This Row],[Bildname]]&lt;&gt;"",IF(Tabelle_Auswertung[[#This Row],[Punkte]]&gt;0,RANK(Tabelle_Auswertung[[#This Row],[Punkte]],[Punkte],0)," - ")," - ")</f>
        <v xml:space="preserve"> - </v>
      </c>
      <c r="Z25" s="32" t="s">
        <v>7</v>
      </c>
      <c r="AA25" s="3" t="str">
        <f>IF(Tabelle_Auswertung[[#This Row],[Platz]]=1,CONCATENATE(Tabelle_Auswertung[[#This Row],[Bildname]]," von ",Tabelle_Auswertung[[#This Row],[Autor(in)]]),"")</f>
        <v/>
      </c>
      <c r="AB25" s="3" t="str">
        <f>IF(Tabelle_Auswertung[[#This Row],[Platz]]=2,CONCATENATE(Tabelle_Auswertung[[#This Row],[Bildname]]," von ",Tabelle_Auswertung[[#This Row],[Autor(in)]]),"")</f>
        <v/>
      </c>
      <c r="AC25" s="3" t="str">
        <f>IF(Tabelle_Auswertung[[#This Row],[Platz]]=3,CONCATENATE(Tabelle_Auswertung[[#This Row],[Bildname]]," von ",Tabelle_Auswertung[[#This Row],[Autor(in)]]),"")</f>
        <v/>
      </c>
      <c r="AD25" s="3" t="str">
        <f>IF(Tabelle_Auswertung[[#This Row],[Platz]]=4,CONCATENATE(Tabelle_Auswertung[[#This Row],[Bildname]]," von ",Tabelle_Auswertung[[#This Row],[Autor(in)]]),"")</f>
        <v/>
      </c>
      <c r="AE25" s="3" t="str">
        <f>IF(Tabelle_Auswertung[[#This Row],[Platz]]=5,CONCATENATE(Tabelle_Auswertung[[#This Row],[Bildname]]," von ",Tabelle_Auswertung[[#This Row],[Autor(in)]]),"")</f>
        <v/>
      </c>
      <c r="AF25" s="3" t="str">
        <f>IF(Tabelle_Auswertung[[#This Row],[Platz]]=6,CONCATENATE(Tabelle_Auswertung[[#This Row],[Bildname]]," von ",Tabelle_Auswertung[[#This Row],[Autor(in)]]),"")</f>
        <v/>
      </c>
      <c r="AG25" s="3" t="str">
        <f>IF(Tabelle_Auswertung[[#This Row],[Platz]]=7,CONCATENATE(Tabelle_Auswertung[[#This Row],[Bildname]]," von ",Tabelle_Auswertung[[#This Row],[Autor(in)]]),"")</f>
        <v/>
      </c>
      <c r="AH25" s="3" t="str">
        <f>IF(Tabelle_Auswertung[[#This Row],[Platz]]=8,CONCATENATE(Tabelle_Auswertung[[#This Row],[Bildname]]," von ",Tabelle_Auswertung[[#This Row],[Autor(in)]]),"")</f>
        <v/>
      </c>
      <c r="AI25" s="3" t="str">
        <f>IF(Tabelle_Auswertung[[#This Row],[Platz]]=9,CONCATENATE(Tabelle_Auswertung[[#This Row],[Bildname]]," von ",Tabelle_Auswertung[[#This Row],[Autor(in)]]),"")</f>
        <v/>
      </c>
      <c r="AJ25" s="3" t="str">
        <f>IF(Tabelle_Auswertung[[#This Row],[Platz]]=10,CONCATENATE(Tabelle_Auswertung[[#This Row],[Bildname]]," von ",Tabelle_Auswertung[[#This Row],[Autor(in)]]),"")</f>
        <v/>
      </c>
    </row>
    <row r="26" spans="2:36">
      <c r="B26" s="4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4" t="str">
        <f>IF(Tabelle_Auswertung[[#This Row],[Bildname]]&lt;&gt;"",SUM(Tabelle_Auswertung[[#This Row],[Juror 1]:[Juror 20]])," - ")</f>
        <v xml:space="preserve"> - </v>
      </c>
      <c r="X26" s="31" t="str">
        <f>IF(Tabelle_Auswertung[[#This Row],[Bildname]]&lt;&gt;"",IF(Tabelle_Auswertung[[#This Row],[Punkte]]&gt;0,AVERAGE(Tabelle_Auswertung[[#This Row],[Juror 1]:[Juror 20]])," - ")," - ")</f>
        <v xml:space="preserve"> - </v>
      </c>
      <c r="Y26" s="16" t="str">
        <f>IF(Tabelle_Auswertung[[#This Row],[Bildname]]&lt;&gt;"",IF(Tabelle_Auswertung[[#This Row],[Punkte]]&gt;0,RANK(Tabelle_Auswertung[[#This Row],[Punkte]],[Punkte],0)," - ")," - ")</f>
        <v xml:space="preserve"> - </v>
      </c>
      <c r="Z26" s="32" t="s">
        <v>7</v>
      </c>
      <c r="AA26" s="3" t="str">
        <f>IF(Tabelle_Auswertung[[#This Row],[Platz]]=1,CONCATENATE(Tabelle_Auswertung[[#This Row],[Bildname]]," von ",Tabelle_Auswertung[[#This Row],[Autor(in)]]),"")</f>
        <v/>
      </c>
      <c r="AB26" s="3" t="str">
        <f>IF(Tabelle_Auswertung[[#This Row],[Platz]]=2,CONCATENATE(Tabelle_Auswertung[[#This Row],[Bildname]]," von ",Tabelle_Auswertung[[#This Row],[Autor(in)]]),"")</f>
        <v/>
      </c>
      <c r="AC26" s="3" t="str">
        <f>IF(Tabelle_Auswertung[[#This Row],[Platz]]=3,CONCATENATE(Tabelle_Auswertung[[#This Row],[Bildname]]," von ",Tabelle_Auswertung[[#This Row],[Autor(in)]]),"")</f>
        <v/>
      </c>
      <c r="AD26" s="3" t="str">
        <f>IF(Tabelle_Auswertung[[#This Row],[Platz]]=4,CONCATENATE(Tabelle_Auswertung[[#This Row],[Bildname]]," von ",Tabelle_Auswertung[[#This Row],[Autor(in)]]),"")</f>
        <v/>
      </c>
      <c r="AE26" s="3" t="str">
        <f>IF(Tabelle_Auswertung[[#This Row],[Platz]]=5,CONCATENATE(Tabelle_Auswertung[[#This Row],[Bildname]]," von ",Tabelle_Auswertung[[#This Row],[Autor(in)]]),"")</f>
        <v/>
      </c>
      <c r="AF26" s="3" t="str">
        <f>IF(Tabelle_Auswertung[[#This Row],[Platz]]=6,CONCATENATE(Tabelle_Auswertung[[#This Row],[Bildname]]," von ",Tabelle_Auswertung[[#This Row],[Autor(in)]]),"")</f>
        <v/>
      </c>
      <c r="AG26" s="3" t="str">
        <f>IF(Tabelle_Auswertung[[#This Row],[Platz]]=7,CONCATENATE(Tabelle_Auswertung[[#This Row],[Bildname]]," von ",Tabelle_Auswertung[[#This Row],[Autor(in)]]),"")</f>
        <v/>
      </c>
      <c r="AH26" s="3" t="str">
        <f>IF(Tabelle_Auswertung[[#This Row],[Platz]]=8,CONCATENATE(Tabelle_Auswertung[[#This Row],[Bildname]]," von ",Tabelle_Auswertung[[#This Row],[Autor(in)]]),"")</f>
        <v/>
      </c>
      <c r="AI26" s="3" t="str">
        <f>IF(Tabelle_Auswertung[[#This Row],[Platz]]=9,CONCATENATE(Tabelle_Auswertung[[#This Row],[Bildname]]," von ",Tabelle_Auswertung[[#This Row],[Autor(in)]]),"")</f>
        <v/>
      </c>
      <c r="AJ26" s="3" t="str">
        <f>IF(Tabelle_Auswertung[[#This Row],[Platz]]=10,CONCATENATE(Tabelle_Auswertung[[#This Row],[Bildname]]," von ",Tabelle_Auswertung[[#This Row],[Autor(in)]]),"")</f>
        <v/>
      </c>
    </row>
    <row r="27" spans="2:36">
      <c r="B27" s="4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4" t="str">
        <f>IF(Tabelle_Auswertung[[#This Row],[Bildname]]&lt;&gt;"",SUM(Tabelle_Auswertung[[#This Row],[Juror 1]:[Juror 20]])," - ")</f>
        <v xml:space="preserve"> - </v>
      </c>
      <c r="X27" s="31" t="str">
        <f>IF(Tabelle_Auswertung[[#This Row],[Bildname]]&lt;&gt;"",IF(Tabelle_Auswertung[[#This Row],[Punkte]]&gt;0,AVERAGE(Tabelle_Auswertung[[#This Row],[Juror 1]:[Juror 20]])," - ")," - ")</f>
        <v xml:space="preserve"> - </v>
      </c>
      <c r="Y27" s="16" t="str">
        <f>IF(Tabelle_Auswertung[[#This Row],[Bildname]]&lt;&gt;"",IF(Tabelle_Auswertung[[#This Row],[Punkte]]&gt;0,RANK(Tabelle_Auswertung[[#This Row],[Punkte]],[Punkte],0)," - ")," - ")</f>
        <v xml:space="preserve"> - </v>
      </c>
      <c r="Z27" s="32" t="s">
        <v>7</v>
      </c>
      <c r="AA27" s="3" t="str">
        <f>IF(Tabelle_Auswertung[[#This Row],[Platz]]=1,CONCATENATE(Tabelle_Auswertung[[#This Row],[Bildname]]," von ",Tabelle_Auswertung[[#This Row],[Autor(in)]]),"")</f>
        <v/>
      </c>
      <c r="AB27" s="3" t="str">
        <f>IF(Tabelle_Auswertung[[#This Row],[Platz]]=2,CONCATENATE(Tabelle_Auswertung[[#This Row],[Bildname]]," von ",Tabelle_Auswertung[[#This Row],[Autor(in)]]),"")</f>
        <v/>
      </c>
      <c r="AC27" s="3" t="str">
        <f>IF(Tabelle_Auswertung[[#This Row],[Platz]]=3,CONCATENATE(Tabelle_Auswertung[[#This Row],[Bildname]]," von ",Tabelle_Auswertung[[#This Row],[Autor(in)]]),"")</f>
        <v/>
      </c>
      <c r="AD27" s="3" t="str">
        <f>IF(Tabelle_Auswertung[[#This Row],[Platz]]=4,CONCATENATE(Tabelle_Auswertung[[#This Row],[Bildname]]," von ",Tabelle_Auswertung[[#This Row],[Autor(in)]]),"")</f>
        <v/>
      </c>
      <c r="AE27" s="3" t="str">
        <f>IF(Tabelle_Auswertung[[#This Row],[Platz]]=5,CONCATENATE(Tabelle_Auswertung[[#This Row],[Bildname]]," von ",Tabelle_Auswertung[[#This Row],[Autor(in)]]),"")</f>
        <v/>
      </c>
      <c r="AF27" s="3" t="str">
        <f>IF(Tabelle_Auswertung[[#This Row],[Platz]]=6,CONCATENATE(Tabelle_Auswertung[[#This Row],[Bildname]]," von ",Tabelle_Auswertung[[#This Row],[Autor(in)]]),"")</f>
        <v/>
      </c>
      <c r="AG27" s="3" t="str">
        <f>IF(Tabelle_Auswertung[[#This Row],[Platz]]=7,CONCATENATE(Tabelle_Auswertung[[#This Row],[Bildname]]," von ",Tabelle_Auswertung[[#This Row],[Autor(in)]]),"")</f>
        <v/>
      </c>
      <c r="AH27" s="3" t="str">
        <f>IF(Tabelle_Auswertung[[#This Row],[Platz]]=8,CONCATENATE(Tabelle_Auswertung[[#This Row],[Bildname]]," von ",Tabelle_Auswertung[[#This Row],[Autor(in)]]),"")</f>
        <v/>
      </c>
      <c r="AI27" s="3" t="str">
        <f>IF(Tabelle_Auswertung[[#This Row],[Platz]]=9,CONCATENATE(Tabelle_Auswertung[[#This Row],[Bildname]]," von ",Tabelle_Auswertung[[#This Row],[Autor(in)]]),"")</f>
        <v/>
      </c>
      <c r="AJ27" s="3" t="str">
        <f>IF(Tabelle_Auswertung[[#This Row],[Platz]]=10,CONCATENATE(Tabelle_Auswertung[[#This Row],[Bildname]]," von ",Tabelle_Auswertung[[#This Row],[Autor(in)]]),"")</f>
        <v/>
      </c>
    </row>
    <row r="28" spans="2:36">
      <c r="B28" s="4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4" t="str">
        <f>IF(Tabelle_Auswertung[[#This Row],[Bildname]]&lt;&gt;"",SUM(Tabelle_Auswertung[[#This Row],[Juror 1]:[Juror 20]])," - ")</f>
        <v xml:space="preserve"> - </v>
      </c>
      <c r="X28" s="31" t="str">
        <f>IF(Tabelle_Auswertung[[#This Row],[Bildname]]&lt;&gt;"",IF(Tabelle_Auswertung[[#This Row],[Punkte]]&gt;0,AVERAGE(Tabelle_Auswertung[[#This Row],[Juror 1]:[Juror 20]])," - ")," - ")</f>
        <v xml:space="preserve"> - </v>
      </c>
      <c r="Y28" s="16" t="str">
        <f>IF(Tabelle_Auswertung[[#This Row],[Bildname]]&lt;&gt;"",IF(Tabelle_Auswertung[[#This Row],[Punkte]]&gt;0,RANK(Tabelle_Auswertung[[#This Row],[Punkte]],[Punkte],0)," - ")," - ")</f>
        <v xml:space="preserve"> - </v>
      </c>
      <c r="Z28" s="32" t="s">
        <v>7</v>
      </c>
      <c r="AA28" s="3" t="str">
        <f>IF(Tabelle_Auswertung[[#This Row],[Platz]]=1,CONCATENATE(Tabelle_Auswertung[[#This Row],[Bildname]]," von ",Tabelle_Auswertung[[#This Row],[Autor(in)]]),"")</f>
        <v/>
      </c>
      <c r="AB28" s="3" t="str">
        <f>IF(Tabelle_Auswertung[[#This Row],[Platz]]=2,CONCATENATE(Tabelle_Auswertung[[#This Row],[Bildname]]," von ",Tabelle_Auswertung[[#This Row],[Autor(in)]]),"")</f>
        <v/>
      </c>
      <c r="AC28" s="3" t="str">
        <f>IF(Tabelle_Auswertung[[#This Row],[Platz]]=3,CONCATENATE(Tabelle_Auswertung[[#This Row],[Bildname]]," von ",Tabelle_Auswertung[[#This Row],[Autor(in)]]),"")</f>
        <v/>
      </c>
      <c r="AD28" s="3" t="str">
        <f>IF(Tabelle_Auswertung[[#This Row],[Platz]]=4,CONCATENATE(Tabelle_Auswertung[[#This Row],[Bildname]]," von ",Tabelle_Auswertung[[#This Row],[Autor(in)]]),"")</f>
        <v/>
      </c>
      <c r="AE28" s="3" t="str">
        <f>IF(Tabelle_Auswertung[[#This Row],[Platz]]=5,CONCATENATE(Tabelle_Auswertung[[#This Row],[Bildname]]," von ",Tabelle_Auswertung[[#This Row],[Autor(in)]]),"")</f>
        <v/>
      </c>
      <c r="AF28" s="3" t="str">
        <f>IF(Tabelle_Auswertung[[#This Row],[Platz]]=6,CONCATENATE(Tabelle_Auswertung[[#This Row],[Bildname]]," von ",Tabelle_Auswertung[[#This Row],[Autor(in)]]),"")</f>
        <v/>
      </c>
      <c r="AG28" s="3" t="str">
        <f>IF(Tabelle_Auswertung[[#This Row],[Platz]]=7,CONCATENATE(Tabelle_Auswertung[[#This Row],[Bildname]]," von ",Tabelle_Auswertung[[#This Row],[Autor(in)]]),"")</f>
        <v/>
      </c>
      <c r="AH28" s="3" t="str">
        <f>IF(Tabelle_Auswertung[[#This Row],[Platz]]=8,CONCATENATE(Tabelle_Auswertung[[#This Row],[Bildname]]," von ",Tabelle_Auswertung[[#This Row],[Autor(in)]]),"")</f>
        <v/>
      </c>
      <c r="AI28" s="3" t="str">
        <f>IF(Tabelle_Auswertung[[#This Row],[Platz]]=9,CONCATENATE(Tabelle_Auswertung[[#This Row],[Bildname]]," von ",Tabelle_Auswertung[[#This Row],[Autor(in)]]),"")</f>
        <v/>
      </c>
      <c r="AJ28" s="3" t="str">
        <f>IF(Tabelle_Auswertung[[#This Row],[Platz]]=10,CONCATENATE(Tabelle_Auswertung[[#This Row],[Bildname]]," von ",Tabelle_Auswertung[[#This Row],[Autor(in)]]),"")</f>
        <v/>
      </c>
    </row>
    <row r="29" spans="2:36">
      <c r="B29" s="4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4" t="str">
        <f>IF(Tabelle_Auswertung[[#This Row],[Bildname]]&lt;&gt;"",SUM(Tabelle_Auswertung[[#This Row],[Juror 1]:[Juror 20]])," - ")</f>
        <v xml:space="preserve"> - </v>
      </c>
      <c r="X29" s="31" t="str">
        <f>IF(Tabelle_Auswertung[[#This Row],[Bildname]]&lt;&gt;"",IF(Tabelle_Auswertung[[#This Row],[Punkte]]&gt;0,AVERAGE(Tabelle_Auswertung[[#This Row],[Juror 1]:[Juror 20]])," - ")," - ")</f>
        <v xml:space="preserve"> - </v>
      </c>
      <c r="Y29" s="16" t="str">
        <f>IF(Tabelle_Auswertung[[#This Row],[Bildname]]&lt;&gt;"",IF(Tabelle_Auswertung[[#This Row],[Punkte]]&gt;0,RANK(Tabelle_Auswertung[[#This Row],[Punkte]],[Punkte],0)," - ")," - ")</f>
        <v xml:space="preserve"> - </v>
      </c>
      <c r="Z29" s="32" t="s">
        <v>7</v>
      </c>
      <c r="AA29" s="3" t="str">
        <f>IF(Tabelle_Auswertung[[#This Row],[Platz]]=1,CONCATENATE(Tabelle_Auswertung[[#This Row],[Bildname]]," von ",Tabelle_Auswertung[[#This Row],[Autor(in)]]),"")</f>
        <v/>
      </c>
      <c r="AB29" s="3" t="str">
        <f>IF(Tabelle_Auswertung[[#This Row],[Platz]]=2,CONCATENATE(Tabelle_Auswertung[[#This Row],[Bildname]]," von ",Tabelle_Auswertung[[#This Row],[Autor(in)]]),"")</f>
        <v/>
      </c>
      <c r="AC29" s="3" t="str">
        <f>IF(Tabelle_Auswertung[[#This Row],[Platz]]=3,CONCATENATE(Tabelle_Auswertung[[#This Row],[Bildname]]," von ",Tabelle_Auswertung[[#This Row],[Autor(in)]]),"")</f>
        <v/>
      </c>
      <c r="AD29" s="3" t="str">
        <f>IF(Tabelle_Auswertung[[#This Row],[Platz]]=4,CONCATENATE(Tabelle_Auswertung[[#This Row],[Bildname]]," von ",Tabelle_Auswertung[[#This Row],[Autor(in)]]),"")</f>
        <v/>
      </c>
      <c r="AE29" s="3" t="str">
        <f>IF(Tabelle_Auswertung[[#This Row],[Platz]]=5,CONCATENATE(Tabelle_Auswertung[[#This Row],[Bildname]]," von ",Tabelle_Auswertung[[#This Row],[Autor(in)]]),"")</f>
        <v/>
      </c>
      <c r="AF29" s="3" t="str">
        <f>IF(Tabelle_Auswertung[[#This Row],[Platz]]=6,CONCATENATE(Tabelle_Auswertung[[#This Row],[Bildname]]," von ",Tabelle_Auswertung[[#This Row],[Autor(in)]]),"")</f>
        <v/>
      </c>
      <c r="AG29" s="3" t="str">
        <f>IF(Tabelle_Auswertung[[#This Row],[Platz]]=7,CONCATENATE(Tabelle_Auswertung[[#This Row],[Bildname]]," von ",Tabelle_Auswertung[[#This Row],[Autor(in)]]),"")</f>
        <v/>
      </c>
      <c r="AH29" s="3" t="str">
        <f>IF(Tabelle_Auswertung[[#This Row],[Platz]]=8,CONCATENATE(Tabelle_Auswertung[[#This Row],[Bildname]]," von ",Tabelle_Auswertung[[#This Row],[Autor(in)]]),"")</f>
        <v/>
      </c>
      <c r="AI29" s="3" t="str">
        <f>IF(Tabelle_Auswertung[[#This Row],[Platz]]=9,CONCATENATE(Tabelle_Auswertung[[#This Row],[Bildname]]," von ",Tabelle_Auswertung[[#This Row],[Autor(in)]]),"")</f>
        <v/>
      </c>
      <c r="AJ29" s="3" t="str">
        <f>IF(Tabelle_Auswertung[[#This Row],[Platz]]=10,CONCATENATE(Tabelle_Auswertung[[#This Row],[Bildname]]," von ",Tabelle_Auswertung[[#This Row],[Autor(in)]]),"")</f>
        <v/>
      </c>
    </row>
    <row r="30" spans="2:36">
      <c r="B30" s="4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4" t="str">
        <f>IF(Tabelle_Auswertung[[#This Row],[Bildname]]&lt;&gt;"",SUM(Tabelle_Auswertung[[#This Row],[Juror 1]:[Juror 20]])," - ")</f>
        <v xml:space="preserve"> - </v>
      </c>
      <c r="X30" s="31" t="str">
        <f>IF(Tabelle_Auswertung[[#This Row],[Bildname]]&lt;&gt;"",IF(Tabelle_Auswertung[[#This Row],[Punkte]]&gt;0,AVERAGE(Tabelle_Auswertung[[#This Row],[Juror 1]:[Juror 20]])," - ")," - ")</f>
        <v xml:space="preserve"> - </v>
      </c>
      <c r="Y30" s="16" t="str">
        <f>IF(Tabelle_Auswertung[[#This Row],[Bildname]]&lt;&gt;"",IF(Tabelle_Auswertung[[#This Row],[Punkte]]&gt;0,RANK(Tabelle_Auswertung[[#This Row],[Punkte]],[Punkte],0)," - ")," - ")</f>
        <v xml:space="preserve"> - </v>
      </c>
      <c r="Z30" s="32" t="s">
        <v>7</v>
      </c>
      <c r="AA30" s="3" t="str">
        <f>IF(Tabelle_Auswertung[[#This Row],[Platz]]=1,CONCATENATE(Tabelle_Auswertung[[#This Row],[Bildname]]," von ",Tabelle_Auswertung[[#This Row],[Autor(in)]]),"")</f>
        <v/>
      </c>
      <c r="AB30" s="3" t="str">
        <f>IF(Tabelle_Auswertung[[#This Row],[Platz]]=2,CONCATENATE(Tabelle_Auswertung[[#This Row],[Bildname]]," von ",Tabelle_Auswertung[[#This Row],[Autor(in)]]),"")</f>
        <v/>
      </c>
      <c r="AC30" s="3" t="str">
        <f>IF(Tabelle_Auswertung[[#This Row],[Platz]]=3,CONCATENATE(Tabelle_Auswertung[[#This Row],[Bildname]]," von ",Tabelle_Auswertung[[#This Row],[Autor(in)]]),"")</f>
        <v/>
      </c>
      <c r="AD30" s="3" t="str">
        <f>IF(Tabelle_Auswertung[[#This Row],[Platz]]=4,CONCATENATE(Tabelle_Auswertung[[#This Row],[Bildname]]," von ",Tabelle_Auswertung[[#This Row],[Autor(in)]]),"")</f>
        <v/>
      </c>
      <c r="AE30" s="3" t="str">
        <f>IF(Tabelle_Auswertung[[#This Row],[Platz]]=5,CONCATENATE(Tabelle_Auswertung[[#This Row],[Bildname]]," von ",Tabelle_Auswertung[[#This Row],[Autor(in)]]),"")</f>
        <v/>
      </c>
      <c r="AF30" s="3" t="str">
        <f>IF(Tabelle_Auswertung[[#This Row],[Platz]]=6,CONCATENATE(Tabelle_Auswertung[[#This Row],[Bildname]]," von ",Tabelle_Auswertung[[#This Row],[Autor(in)]]),"")</f>
        <v/>
      </c>
      <c r="AG30" s="3" t="str">
        <f>IF(Tabelle_Auswertung[[#This Row],[Platz]]=7,CONCATENATE(Tabelle_Auswertung[[#This Row],[Bildname]]," von ",Tabelle_Auswertung[[#This Row],[Autor(in)]]),"")</f>
        <v/>
      </c>
      <c r="AH30" s="3" t="str">
        <f>IF(Tabelle_Auswertung[[#This Row],[Platz]]=8,CONCATENATE(Tabelle_Auswertung[[#This Row],[Bildname]]," von ",Tabelle_Auswertung[[#This Row],[Autor(in)]]),"")</f>
        <v/>
      </c>
      <c r="AI30" s="3" t="str">
        <f>IF(Tabelle_Auswertung[[#This Row],[Platz]]=9,CONCATENATE(Tabelle_Auswertung[[#This Row],[Bildname]]," von ",Tabelle_Auswertung[[#This Row],[Autor(in)]]),"")</f>
        <v/>
      </c>
      <c r="AJ30" s="3" t="str">
        <f>IF(Tabelle_Auswertung[[#This Row],[Platz]]=10,CONCATENATE(Tabelle_Auswertung[[#This Row],[Bildname]]," von ",Tabelle_Auswertung[[#This Row],[Autor(in)]]),"")</f>
        <v/>
      </c>
    </row>
    <row r="31" spans="2:36">
      <c r="B31" s="4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4" t="str">
        <f>IF(Tabelle_Auswertung[[#This Row],[Bildname]]&lt;&gt;"",SUM(Tabelle_Auswertung[[#This Row],[Juror 1]:[Juror 20]])," - ")</f>
        <v xml:space="preserve"> - </v>
      </c>
      <c r="X31" s="31" t="str">
        <f>IF(Tabelle_Auswertung[[#This Row],[Bildname]]&lt;&gt;"",IF(Tabelle_Auswertung[[#This Row],[Punkte]]&gt;0,AVERAGE(Tabelle_Auswertung[[#This Row],[Juror 1]:[Juror 20]])," - ")," - ")</f>
        <v xml:space="preserve"> - </v>
      </c>
      <c r="Y31" s="16" t="str">
        <f>IF(Tabelle_Auswertung[[#This Row],[Bildname]]&lt;&gt;"",IF(Tabelle_Auswertung[[#This Row],[Punkte]]&gt;0,RANK(Tabelle_Auswertung[[#This Row],[Punkte]],[Punkte],0)," - ")," - ")</f>
        <v xml:space="preserve"> - </v>
      </c>
      <c r="Z31" s="32" t="s">
        <v>7</v>
      </c>
      <c r="AA31" s="3" t="str">
        <f>IF(Tabelle_Auswertung[[#This Row],[Platz]]=1,CONCATENATE(Tabelle_Auswertung[[#This Row],[Bildname]]," von ",Tabelle_Auswertung[[#This Row],[Autor(in)]]),"")</f>
        <v/>
      </c>
      <c r="AB31" s="3" t="str">
        <f>IF(Tabelle_Auswertung[[#This Row],[Platz]]=2,CONCATENATE(Tabelle_Auswertung[[#This Row],[Bildname]]," von ",Tabelle_Auswertung[[#This Row],[Autor(in)]]),"")</f>
        <v/>
      </c>
      <c r="AC31" s="3" t="str">
        <f>IF(Tabelle_Auswertung[[#This Row],[Platz]]=3,CONCATENATE(Tabelle_Auswertung[[#This Row],[Bildname]]," von ",Tabelle_Auswertung[[#This Row],[Autor(in)]]),"")</f>
        <v/>
      </c>
      <c r="AD31" s="3" t="str">
        <f>IF(Tabelle_Auswertung[[#This Row],[Platz]]=4,CONCATENATE(Tabelle_Auswertung[[#This Row],[Bildname]]," von ",Tabelle_Auswertung[[#This Row],[Autor(in)]]),"")</f>
        <v/>
      </c>
      <c r="AE31" s="3" t="str">
        <f>IF(Tabelle_Auswertung[[#This Row],[Platz]]=5,CONCATENATE(Tabelle_Auswertung[[#This Row],[Bildname]]," von ",Tabelle_Auswertung[[#This Row],[Autor(in)]]),"")</f>
        <v/>
      </c>
      <c r="AF31" s="3" t="str">
        <f>IF(Tabelle_Auswertung[[#This Row],[Platz]]=6,CONCATENATE(Tabelle_Auswertung[[#This Row],[Bildname]]," von ",Tabelle_Auswertung[[#This Row],[Autor(in)]]),"")</f>
        <v/>
      </c>
      <c r="AG31" s="3" t="str">
        <f>IF(Tabelle_Auswertung[[#This Row],[Platz]]=7,CONCATENATE(Tabelle_Auswertung[[#This Row],[Bildname]]," von ",Tabelle_Auswertung[[#This Row],[Autor(in)]]),"")</f>
        <v/>
      </c>
      <c r="AH31" s="3" t="str">
        <f>IF(Tabelle_Auswertung[[#This Row],[Platz]]=8,CONCATENATE(Tabelle_Auswertung[[#This Row],[Bildname]]," von ",Tabelle_Auswertung[[#This Row],[Autor(in)]]),"")</f>
        <v/>
      </c>
      <c r="AI31" s="3" t="str">
        <f>IF(Tabelle_Auswertung[[#This Row],[Platz]]=9,CONCATENATE(Tabelle_Auswertung[[#This Row],[Bildname]]," von ",Tabelle_Auswertung[[#This Row],[Autor(in)]]),"")</f>
        <v/>
      </c>
      <c r="AJ31" s="3" t="str">
        <f>IF(Tabelle_Auswertung[[#This Row],[Platz]]=10,CONCATENATE(Tabelle_Auswertung[[#This Row],[Bildname]]," von ",Tabelle_Auswertung[[#This Row],[Autor(in)]]),"")</f>
        <v/>
      </c>
    </row>
    <row r="32" spans="2:36">
      <c r="B32" s="46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4" t="str">
        <f>IF(Tabelle_Auswertung[[#This Row],[Bildname]]&lt;&gt;"",SUM(Tabelle_Auswertung[[#This Row],[Juror 1]:[Juror 20]])," - ")</f>
        <v xml:space="preserve"> - </v>
      </c>
      <c r="X32" s="31" t="str">
        <f>IF(Tabelle_Auswertung[[#This Row],[Bildname]]&lt;&gt;"",IF(Tabelle_Auswertung[[#This Row],[Punkte]]&gt;0,AVERAGE(Tabelle_Auswertung[[#This Row],[Juror 1]:[Juror 20]])," - ")," - ")</f>
        <v xml:space="preserve"> - </v>
      </c>
      <c r="Y32" s="16" t="str">
        <f>IF(Tabelle_Auswertung[[#This Row],[Bildname]]&lt;&gt;"",IF(Tabelle_Auswertung[[#This Row],[Punkte]]&gt;0,RANK(Tabelle_Auswertung[[#This Row],[Punkte]],[Punkte],0)," - ")," - ")</f>
        <v xml:space="preserve"> - </v>
      </c>
      <c r="Z32" s="32" t="s">
        <v>7</v>
      </c>
      <c r="AA32" s="3" t="str">
        <f>IF(Tabelle_Auswertung[[#This Row],[Platz]]=1,CONCATENATE(Tabelle_Auswertung[[#This Row],[Bildname]]," von ",Tabelle_Auswertung[[#This Row],[Autor(in)]]),"")</f>
        <v/>
      </c>
      <c r="AB32" s="3" t="str">
        <f>IF(Tabelle_Auswertung[[#This Row],[Platz]]=2,CONCATENATE(Tabelle_Auswertung[[#This Row],[Bildname]]," von ",Tabelle_Auswertung[[#This Row],[Autor(in)]]),"")</f>
        <v/>
      </c>
      <c r="AC32" s="3" t="str">
        <f>IF(Tabelle_Auswertung[[#This Row],[Platz]]=3,CONCATENATE(Tabelle_Auswertung[[#This Row],[Bildname]]," von ",Tabelle_Auswertung[[#This Row],[Autor(in)]]),"")</f>
        <v/>
      </c>
      <c r="AD32" s="3" t="str">
        <f>IF(Tabelle_Auswertung[[#This Row],[Platz]]=4,CONCATENATE(Tabelle_Auswertung[[#This Row],[Bildname]]," von ",Tabelle_Auswertung[[#This Row],[Autor(in)]]),"")</f>
        <v/>
      </c>
      <c r="AE32" s="3" t="str">
        <f>IF(Tabelle_Auswertung[[#This Row],[Platz]]=5,CONCATENATE(Tabelle_Auswertung[[#This Row],[Bildname]]," von ",Tabelle_Auswertung[[#This Row],[Autor(in)]]),"")</f>
        <v/>
      </c>
      <c r="AF32" s="3" t="str">
        <f>IF(Tabelle_Auswertung[[#This Row],[Platz]]=6,CONCATENATE(Tabelle_Auswertung[[#This Row],[Bildname]]," von ",Tabelle_Auswertung[[#This Row],[Autor(in)]]),"")</f>
        <v/>
      </c>
      <c r="AG32" s="3" t="str">
        <f>IF(Tabelle_Auswertung[[#This Row],[Platz]]=7,CONCATENATE(Tabelle_Auswertung[[#This Row],[Bildname]]," von ",Tabelle_Auswertung[[#This Row],[Autor(in)]]),"")</f>
        <v/>
      </c>
      <c r="AH32" s="3" t="str">
        <f>IF(Tabelle_Auswertung[[#This Row],[Platz]]=8,CONCATENATE(Tabelle_Auswertung[[#This Row],[Bildname]]," von ",Tabelle_Auswertung[[#This Row],[Autor(in)]]),"")</f>
        <v/>
      </c>
      <c r="AI32" s="3" t="str">
        <f>IF(Tabelle_Auswertung[[#This Row],[Platz]]=9,CONCATENATE(Tabelle_Auswertung[[#This Row],[Bildname]]," von ",Tabelle_Auswertung[[#This Row],[Autor(in)]]),"")</f>
        <v/>
      </c>
      <c r="AJ32" s="3" t="str">
        <f>IF(Tabelle_Auswertung[[#This Row],[Platz]]=10,CONCATENATE(Tabelle_Auswertung[[#This Row],[Bildname]]," von ",Tabelle_Auswertung[[#This Row],[Autor(in)]]),"")</f>
        <v/>
      </c>
    </row>
    <row r="33" spans="2:36">
      <c r="B33" s="46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4" t="str">
        <f>IF(Tabelle_Auswertung[[#This Row],[Bildname]]&lt;&gt;"",SUM(Tabelle_Auswertung[[#This Row],[Juror 1]:[Juror 20]])," - ")</f>
        <v xml:space="preserve"> - </v>
      </c>
      <c r="X33" s="31" t="str">
        <f>IF(Tabelle_Auswertung[[#This Row],[Bildname]]&lt;&gt;"",IF(Tabelle_Auswertung[[#This Row],[Punkte]]&gt;0,AVERAGE(Tabelle_Auswertung[[#This Row],[Juror 1]:[Juror 20]])," - ")," - ")</f>
        <v xml:space="preserve"> - </v>
      </c>
      <c r="Y33" s="16" t="str">
        <f>IF(Tabelle_Auswertung[[#This Row],[Bildname]]&lt;&gt;"",IF(Tabelle_Auswertung[[#This Row],[Punkte]]&gt;0,RANK(Tabelle_Auswertung[[#This Row],[Punkte]],[Punkte],0)," - ")," - ")</f>
        <v xml:space="preserve"> - </v>
      </c>
      <c r="Z33" s="32" t="s">
        <v>7</v>
      </c>
      <c r="AA33" s="3" t="str">
        <f>IF(Tabelle_Auswertung[[#This Row],[Platz]]=1,CONCATENATE(Tabelle_Auswertung[[#This Row],[Bildname]]," von ",Tabelle_Auswertung[[#This Row],[Autor(in)]]),"")</f>
        <v/>
      </c>
      <c r="AB33" s="3" t="str">
        <f>IF(Tabelle_Auswertung[[#This Row],[Platz]]=2,CONCATENATE(Tabelle_Auswertung[[#This Row],[Bildname]]," von ",Tabelle_Auswertung[[#This Row],[Autor(in)]]),"")</f>
        <v/>
      </c>
      <c r="AC33" s="3" t="str">
        <f>IF(Tabelle_Auswertung[[#This Row],[Platz]]=3,CONCATENATE(Tabelle_Auswertung[[#This Row],[Bildname]]," von ",Tabelle_Auswertung[[#This Row],[Autor(in)]]),"")</f>
        <v/>
      </c>
      <c r="AD33" s="3" t="str">
        <f>IF(Tabelle_Auswertung[[#This Row],[Platz]]=4,CONCATENATE(Tabelle_Auswertung[[#This Row],[Bildname]]," von ",Tabelle_Auswertung[[#This Row],[Autor(in)]]),"")</f>
        <v/>
      </c>
      <c r="AE33" s="3" t="str">
        <f>IF(Tabelle_Auswertung[[#This Row],[Platz]]=5,CONCATENATE(Tabelle_Auswertung[[#This Row],[Bildname]]," von ",Tabelle_Auswertung[[#This Row],[Autor(in)]]),"")</f>
        <v/>
      </c>
      <c r="AF33" s="3" t="str">
        <f>IF(Tabelle_Auswertung[[#This Row],[Platz]]=6,CONCATENATE(Tabelle_Auswertung[[#This Row],[Bildname]]," von ",Tabelle_Auswertung[[#This Row],[Autor(in)]]),"")</f>
        <v/>
      </c>
      <c r="AG33" s="3" t="str">
        <f>IF(Tabelle_Auswertung[[#This Row],[Platz]]=7,CONCATENATE(Tabelle_Auswertung[[#This Row],[Bildname]]," von ",Tabelle_Auswertung[[#This Row],[Autor(in)]]),"")</f>
        <v/>
      </c>
      <c r="AH33" s="3" t="str">
        <f>IF(Tabelle_Auswertung[[#This Row],[Platz]]=8,CONCATENATE(Tabelle_Auswertung[[#This Row],[Bildname]]," von ",Tabelle_Auswertung[[#This Row],[Autor(in)]]),"")</f>
        <v/>
      </c>
      <c r="AI33" s="3" t="str">
        <f>IF(Tabelle_Auswertung[[#This Row],[Platz]]=9,CONCATENATE(Tabelle_Auswertung[[#This Row],[Bildname]]," von ",Tabelle_Auswertung[[#This Row],[Autor(in)]]),"")</f>
        <v/>
      </c>
      <c r="AJ33" s="3" t="str">
        <f>IF(Tabelle_Auswertung[[#This Row],[Platz]]=10,CONCATENATE(Tabelle_Auswertung[[#This Row],[Bildname]]," von ",Tabelle_Auswertung[[#This Row],[Autor(in)]]),"")</f>
        <v/>
      </c>
    </row>
    <row r="34" spans="2:36">
      <c r="B34" s="4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4" t="str">
        <f>IF(Tabelle_Auswertung[[#This Row],[Bildname]]&lt;&gt;"",SUM(Tabelle_Auswertung[[#This Row],[Juror 1]:[Juror 20]])," - ")</f>
        <v xml:space="preserve"> - </v>
      </c>
      <c r="X34" s="31" t="str">
        <f>IF(Tabelle_Auswertung[[#This Row],[Bildname]]&lt;&gt;"",IF(Tabelle_Auswertung[[#This Row],[Punkte]]&gt;0,AVERAGE(Tabelle_Auswertung[[#This Row],[Juror 1]:[Juror 20]])," - ")," - ")</f>
        <v xml:space="preserve"> - </v>
      </c>
      <c r="Y34" s="16" t="str">
        <f>IF(Tabelle_Auswertung[[#This Row],[Bildname]]&lt;&gt;"",IF(Tabelle_Auswertung[[#This Row],[Punkte]]&gt;0,RANK(Tabelle_Auswertung[[#This Row],[Punkte]],[Punkte],0)," - ")," - ")</f>
        <v xml:space="preserve"> - </v>
      </c>
      <c r="Z34" s="32" t="s">
        <v>7</v>
      </c>
      <c r="AA34" s="3" t="str">
        <f>IF(Tabelle_Auswertung[[#This Row],[Platz]]=1,CONCATENATE(Tabelle_Auswertung[[#This Row],[Bildname]]," von ",Tabelle_Auswertung[[#This Row],[Autor(in)]]),"")</f>
        <v/>
      </c>
      <c r="AB34" s="3" t="str">
        <f>IF(Tabelle_Auswertung[[#This Row],[Platz]]=2,CONCATENATE(Tabelle_Auswertung[[#This Row],[Bildname]]," von ",Tabelle_Auswertung[[#This Row],[Autor(in)]]),"")</f>
        <v/>
      </c>
      <c r="AC34" s="3" t="str">
        <f>IF(Tabelle_Auswertung[[#This Row],[Platz]]=3,CONCATENATE(Tabelle_Auswertung[[#This Row],[Bildname]]," von ",Tabelle_Auswertung[[#This Row],[Autor(in)]]),"")</f>
        <v/>
      </c>
      <c r="AD34" s="3" t="str">
        <f>IF(Tabelle_Auswertung[[#This Row],[Platz]]=4,CONCATENATE(Tabelle_Auswertung[[#This Row],[Bildname]]," von ",Tabelle_Auswertung[[#This Row],[Autor(in)]]),"")</f>
        <v/>
      </c>
      <c r="AE34" s="3" t="str">
        <f>IF(Tabelle_Auswertung[[#This Row],[Platz]]=5,CONCATENATE(Tabelle_Auswertung[[#This Row],[Bildname]]," von ",Tabelle_Auswertung[[#This Row],[Autor(in)]]),"")</f>
        <v/>
      </c>
      <c r="AF34" s="3" t="str">
        <f>IF(Tabelle_Auswertung[[#This Row],[Platz]]=6,CONCATENATE(Tabelle_Auswertung[[#This Row],[Bildname]]," von ",Tabelle_Auswertung[[#This Row],[Autor(in)]]),"")</f>
        <v/>
      </c>
      <c r="AG34" s="3" t="str">
        <f>IF(Tabelle_Auswertung[[#This Row],[Platz]]=7,CONCATENATE(Tabelle_Auswertung[[#This Row],[Bildname]]," von ",Tabelle_Auswertung[[#This Row],[Autor(in)]]),"")</f>
        <v/>
      </c>
      <c r="AH34" s="3" t="str">
        <f>IF(Tabelle_Auswertung[[#This Row],[Platz]]=8,CONCATENATE(Tabelle_Auswertung[[#This Row],[Bildname]]," von ",Tabelle_Auswertung[[#This Row],[Autor(in)]]),"")</f>
        <v/>
      </c>
      <c r="AI34" s="3" t="str">
        <f>IF(Tabelle_Auswertung[[#This Row],[Platz]]=9,CONCATENATE(Tabelle_Auswertung[[#This Row],[Bildname]]," von ",Tabelle_Auswertung[[#This Row],[Autor(in)]]),"")</f>
        <v/>
      </c>
      <c r="AJ34" s="3" t="str">
        <f>IF(Tabelle_Auswertung[[#This Row],[Platz]]=10,CONCATENATE(Tabelle_Auswertung[[#This Row],[Bildname]]," von ",Tabelle_Auswertung[[#This Row],[Autor(in)]]),"")</f>
        <v/>
      </c>
    </row>
    <row r="35" spans="2:36">
      <c r="B35" s="4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4" t="str">
        <f>IF(Tabelle_Auswertung[[#This Row],[Bildname]]&lt;&gt;"",SUM(Tabelle_Auswertung[[#This Row],[Juror 1]:[Juror 20]])," - ")</f>
        <v xml:space="preserve"> - </v>
      </c>
      <c r="X35" s="31" t="str">
        <f>IF(Tabelle_Auswertung[[#This Row],[Bildname]]&lt;&gt;"",IF(Tabelle_Auswertung[[#This Row],[Punkte]]&gt;0,AVERAGE(Tabelle_Auswertung[[#This Row],[Juror 1]:[Juror 20]])," - ")," - ")</f>
        <v xml:space="preserve"> - </v>
      </c>
      <c r="Y35" s="16" t="str">
        <f>IF(Tabelle_Auswertung[[#This Row],[Bildname]]&lt;&gt;"",IF(Tabelle_Auswertung[[#This Row],[Punkte]]&gt;0,RANK(Tabelle_Auswertung[[#This Row],[Punkte]],[Punkte],0)," - ")," - ")</f>
        <v xml:space="preserve"> - </v>
      </c>
      <c r="Z35" s="32" t="s">
        <v>7</v>
      </c>
      <c r="AA35" s="3" t="str">
        <f>IF(Tabelle_Auswertung[[#This Row],[Platz]]=1,CONCATENATE(Tabelle_Auswertung[[#This Row],[Bildname]]," von ",Tabelle_Auswertung[[#This Row],[Autor(in)]]),"")</f>
        <v/>
      </c>
      <c r="AB35" s="3" t="str">
        <f>IF(Tabelle_Auswertung[[#This Row],[Platz]]=2,CONCATENATE(Tabelle_Auswertung[[#This Row],[Bildname]]," von ",Tabelle_Auswertung[[#This Row],[Autor(in)]]),"")</f>
        <v/>
      </c>
      <c r="AC35" s="3" t="str">
        <f>IF(Tabelle_Auswertung[[#This Row],[Platz]]=3,CONCATENATE(Tabelle_Auswertung[[#This Row],[Bildname]]," von ",Tabelle_Auswertung[[#This Row],[Autor(in)]]),"")</f>
        <v/>
      </c>
      <c r="AD35" s="3" t="str">
        <f>IF(Tabelle_Auswertung[[#This Row],[Platz]]=4,CONCATENATE(Tabelle_Auswertung[[#This Row],[Bildname]]," von ",Tabelle_Auswertung[[#This Row],[Autor(in)]]),"")</f>
        <v/>
      </c>
      <c r="AE35" s="3" t="str">
        <f>IF(Tabelle_Auswertung[[#This Row],[Platz]]=5,CONCATENATE(Tabelle_Auswertung[[#This Row],[Bildname]]," von ",Tabelle_Auswertung[[#This Row],[Autor(in)]]),"")</f>
        <v/>
      </c>
      <c r="AF35" s="3" t="str">
        <f>IF(Tabelle_Auswertung[[#This Row],[Platz]]=6,CONCATENATE(Tabelle_Auswertung[[#This Row],[Bildname]]," von ",Tabelle_Auswertung[[#This Row],[Autor(in)]]),"")</f>
        <v/>
      </c>
      <c r="AG35" s="3" t="str">
        <f>IF(Tabelle_Auswertung[[#This Row],[Platz]]=7,CONCATENATE(Tabelle_Auswertung[[#This Row],[Bildname]]," von ",Tabelle_Auswertung[[#This Row],[Autor(in)]]),"")</f>
        <v/>
      </c>
      <c r="AH35" s="3" t="str">
        <f>IF(Tabelle_Auswertung[[#This Row],[Platz]]=8,CONCATENATE(Tabelle_Auswertung[[#This Row],[Bildname]]," von ",Tabelle_Auswertung[[#This Row],[Autor(in)]]),"")</f>
        <v/>
      </c>
      <c r="AI35" s="3" t="str">
        <f>IF(Tabelle_Auswertung[[#This Row],[Platz]]=9,CONCATENATE(Tabelle_Auswertung[[#This Row],[Bildname]]," von ",Tabelle_Auswertung[[#This Row],[Autor(in)]]),"")</f>
        <v/>
      </c>
      <c r="AJ35" s="3" t="str">
        <f>IF(Tabelle_Auswertung[[#This Row],[Platz]]=10,CONCATENATE(Tabelle_Auswertung[[#This Row],[Bildname]]," von ",Tabelle_Auswertung[[#This Row],[Autor(in)]]),"")</f>
        <v/>
      </c>
    </row>
    <row r="36" spans="2:36">
      <c r="B36" s="4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4" t="str">
        <f>IF(Tabelle_Auswertung[[#This Row],[Bildname]]&lt;&gt;"",SUM(Tabelle_Auswertung[[#This Row],[Juror 1]:[Juror 20]])," - ")</f>
        <v xml:space="preserve"> - </v>
      </c>
      <c r="X36" s="31" t="str">
        <f>IF(Tabelle_Auswertung[[#This Row],[Bildname]]&lt;&gt;"",IF(Tabelle_Auswertung[[#This Row],[Punkte]]&gt;0,AVERAGE(Tabelle_Auswertung[[#This Row],[Juror 1]:[Juror 20]])," - ")," - ")</f>
        <v xml:space="preserve"> - </v>
      </c>
      <c r="Y36" s="16" t="str">
        <f>IF(Tabelle_Auswertung[[#This Row],[Bildname]]&lt;&gt;"",IF(Tabelle_Auswertung[[#This Row],[Punkte]]&gt;0,RANK(Tabelle_Auswertung[[#This Row],[Punkte]],[Punkte],0)," - ")," - ")</f>
        <v xml:space="preserve"> - </v>
      </c>
      <c r="Z36" s="32" t="s">
        <v>7</v>
      </c>
      <c r="AA36" s="3" t="str">
        <f>IF(Tabelle_Auswertung[[#This Row],[Platz]]=1,CONCATENATE(Tabelle_Auswertung[[#This Row],[Bildname]]," von ",Tabelle_Auswertung[[#This Row],[Autor(in)]]),"")</f>
        <v/>
      </c>
      <c r="AB36" s="3" t="str">
        <f>IF(Tabelle_Auswertung[[#This Row],[Platz]]=2,CONCATENATE(Tabelle_Auswertung[[#This Row],[Bildname]]," von ",Tabelle_Auswertung[[#This Row],[Autor(in)]]),"")</f>
        <v/>
      </c>
      <c r="AC36" s="3" t="str">
        <f>IF(Tabelle_Auswertung[[#This Row],[Platz]]=3,CONCATENATE(Tabelle_Auswertung[[#This Row],[Bildname]]," von ",Tabelle_Auswertung[[#This Row],[Autor(in)]]),"")</f>
        <v/>
      </c>
      <c r="AD36" s="3" t="str">
        <f>IF(Tabelle_Auswertung[[#This Row],[Platz]]=4,CONCATENATE(Tabelle_Auswertung[[#This Row],[Bildname]]," von ",Tabelle_Auswertung[[#This Row],[Autor(in)]]),"")</f>
        <v/>
      </c>
      <c r="AE36" s="3" t="str">
        <f>IF(Tabelle_Auswertung[[#This Row],[Platz]]=5,CONCATENATE(Tabelle_Auswertung[[#This Row],[Bildname]]," von ",Tabelle_Auswertung[[#This Row],[Autor(in)]]),"")</f>
        <v/>
      </c>
      <c r="AF36" s="3" t="str">
        <f>IF(Tabelle_Auswertung[[#This Row],[Platz]]=6,CONCATENATE(Tabelle_Auswertung[[#This Row],[Bildname]]," von ",Tabelle_Auswertung[[#This Row],[Autor(in)]]),"")</f>
        <v/>
      </c>
      <c r="AG36" s="3" t="str">
        <f>IF(Tabelle_Auswertung[[#This Row],[Platz]]=7,CONCATENATE(Tabelle_Auswertung[[#This Row],[Bildname]]," von ",Tabelle_Auswertung[[#This Row],[Autor(in)]]),"")</f>
        <v/>
      </c>
      <c r="AH36" s="3" t="str">
        <f>IF(Tabelle_Auswertung[[#This Row],[Platz]]=8,CONCATENATE(Tabelle_Auswertung[[#This Row],[Bildname]]," von ",Tabelle_Auswertung[[#This Row],[Autor(in)]]),"")</f>
        <v/>
      </c>
      <c r="AI36" s="3" t="str">
        <f>IF(Tabelle_Auswertung[[#This Row],[Platz]]=9,CONCATENATE(Tabelle_Auswertung[[#This Row],[Bildname]]," von ",Tabelle_Auswertung[[#This Row],[Autor(in)]]),"")</f>
        <v/>
      </c>
      <c r="AJ36" s="3" t="str">
        <f>IF(Tabelle_Auswertung[[#This Row],[Platz]]=10,CONCATENATE(Tabelle_Auswertung[[#This Row],[Bildname]]," von ",Tabelle_Auswertung[[#This Row],[Autor(in)]]),"")</f>
        <v/>
      </c>
    </row>
    <row r="37" spans="2:36">
      <c r="B37" s="4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4" t="str">
        <f>IF(Tabelle_Auswertung[[#This Row],[Bildname]]&lt;&gt;"",SUM(Tabelle_Auswertung[[#This Row],[Juror 1]:[Juror 20]])," - ")</f>
        <v xml:space="preserve"> - </v>
      </c>
      <c r="X37" s="31" t="str">
        <f>IF(Tabelle_Auswertung[[#This Row],[Bildname]]&lt;&gt;"",IF(Tabelle_Auswertung[[#This Row],[Punkte]]&gt;0,AVERAGE(Tabelle_Auswertung[[#This Row],[Juror 1]:[Juror 20]])," - ")," - ")</f>
        <v xml:space="preserve"> - </v>
      </c>
      <c r="Y37" s="16" t="str">
        <f>IF(Tabelle_Auswertung[[#This Row],[Bildname]]&lt;&gt;"",IF(Tabelle_Auswertung[[#This Row],[Punkte]]&gt;0,RANK(Tabelle_Auswertung[[#This Row],[Punkte]],[Punkte],0)," - ")," - ")</f>
        <v xml:space="preserve"> - </v>
      </c>
      <c r="Z37" s="32" t="s">
        <v>7</v>
      </c>
      <c r="AA37" s="3" t="str">
        <f>IF(Tabelle_Auswertung[[#This Row],[Platz]]=1,CONCATENATE(Tabelle_Auswertung[[#This Row],[Bildname]]," von ",Tabelle_Auswertung[[#This Row],[Autor(in)]]),"")</f>
        <v/>
      </c>
      <c r="AB37" s="3" t="str">
        <f>IF(Tabelle_Auswertung[[#This Row],[Platz]]=2,CONCATENATE(Tabelle_Auswertung[[#This Row],[Bildname]]," von ",Tabelle_Auswertung[[#This Row],[Autor(in)]]),"")</f>
        <v/>
      </c>
      <c r="AC37" s="3" t="str">
        <f>IF(Tabelle_Auswertung[[#This Row],[Platz]]=3,CONCATENATE(Tabelle_Auswertung[[#This Row],[Bildname]]," von ",Tabelle_Auswertung[[#This Row],[Autor(in)]]),"")</f>
        <v/>
      </c>
      <c r="AD37" s="3" t="str">
        <f>IF(Tabelle_Auswertung[[#This Row],[Platz]]=4,CONCATENATE(Tabelle_Auswertung[[#This Row],[Bildname]]," von ",Tabelle_Auswertung[[#This Row],[Autor(in)]]),"")</f>
        <v/>
      </c>
      <c r="AE37" s="3" t="str">
        <f>IF(Tabelle_Auswertung[[#This Row],[Platz]]=5,CONCATENATE(Tabelle_Auswertung[[#This Row],[Bildname]]," von ",Tabelle_Auswertung[[#This Row],[Autor(in)]]),"")</f>
        <v/>
      </c>
      <c r="AF37" s="3" t="str">
        <f>IF(Tabelle_Auswertung[[#This Row],[Platz]]=6,CONCATENATE(Tabelle_Auswertung[[#This Row],[Bildname]]," von ",Tabelle_Auswertung[[#This Row],[Autor(in)]]),"")</f>
        <v/>
      </c>
      <c r="AG37" s="3" t="str">
        <f>IF(Tabelle_Auswertung[[#This Row],[Platz]]=7,CONCATENATE(Tabelle_Auswertung[[#This Row],[Bildname]]," von ",Tabelle_Auswertung[[#This Row],[Autor(in)]]),"")</f>
        <v/>
      </c>
      <c r="AH37" s="3" t="str">
        <f>IF(Tabelle_Auswertung[[#This Row],[Platz]]=8,CONCATENATE(Tabelle_Auswertung[[#This Row],[Bildname]]," von ",Tabelle_Auswertung[[#This Row],[Autor(in)]]),"")</f>
        <v/>
      </c>
      <c r="AI37" s="3" t="str">
        <f>IF(Tabelle_Auswertung[[#This Row],[Platz]]=9,CONCATENATE(Tabelle_Auswertung[[#This Row],[Bildname]]," von ",Tabelle_Auswertung[[#This Row],[Autor(in)]]),"")</f>
        <v/>
      </c>
      <c r="AJ37" s="3" t="str">
        <f>IF(Tabelle_Auswertung[[#This Row],[Platz]]=10,CONCATENATE(Tabelle_Auswertung[[#This Row],[Bildname]]," von ",Tabelle_Auswertung[[#This Row],[Autor(in)]]),"")</f>
        <v/>
      </c>
    </row>
    <row r="38" spans="2:36">
      <c r="B38" s="4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4" t="str">
        <f>IF(Tabelle_Auswertung[[#This Row],[Bildname]]&lt;&gt;"",SUM(Tabelle_Auswertung[[#This Row],[Juror 1]:[Juror 20]])," - ")</f>
        <v xml:space="preserve"> - </v>
      </c>
      <c r="X38" s="31" t="str">
        <f>IF(Tabelle_Auswertung[[#This Row],[Bildname]]&lt;&gt;"",IF(Tabelle_Auswertung[[#This Row],[Punkte]]&gt;0,AVERAGE(Tabelle_Auswertung[[#This Row],[Juror 1]:[Juror 20]])," - ")," - ")</f>
        <v xml:space="preserve"> - </v>
      </c>
      <c r="Y38" s="16" t="str">
        <f>IF(Tabelle_Auswertung[[#This Row],[Bildname]]&lt;&gt;"",IF(Tabelle_Auswertung[[#This Row],[Punkte]]&gt;0,RANK(Tabelle_Auswertung[[#This Row],[Punkte]],[Punkte],0)," - ")," - ")</f>
        <v xml:space="preserve"> - </v>
      </c>
      <c r="Z38" s="32" t="s">
        <v>7</v>
      </c>
      <c r="AA38" s="3" t="str">
        <f>IF(Tabelle_Auswertung[[#This Row],[Platz]]=1,CONCATENATE(Tabelle_Auswertung[[#This Row],[Bildname]]," von ",Tabelle_Auswertung[[#This Row],[Autor(in)]]),"")</f>
        <v/>
      </c>
      <c r="AB38" s="3" t="str">
        <f>IF(Tabelle_Auswertung[[#This Row],[Platz]]=2,CONCATENATE(Tabelle_Auswertung[[#This Row],[Bildname]]," von ",Tabelle_Auswertung[[#This Row],[Autor(in)]]),"")</f>
        <v/>
      </c>
      <c r="AC38" s="3" t="str">
        <f>IF(Tabelle_Auswertung[[#This Row],[Platz]]=3,CONCATENATE(Tabelle_Auswertung[[#This Row],[Bildname]]," von ",Tabelle_Auswertung[[#This Row],[Autor(in)]]),"")</f>
        <v/>
      </c>
      <c r="AD38" s="3" t="str">
        <f>IF(Tabelle_Auswertung[[#This Row],[Platz]]=4,CONCATENATE(Tabelle_Auswertung[[#This Row],[Bildname]]," von ",Tabelle_Auswertung[[#This Row],[Autor(in)]]),"")</f>
        <v/>
      </c>
      <c r="AE38" s="3" t="str">
        <f>IF(Tabelle_Auswertung[[#This Row],[Platz]]=5,CONCATENATE(Tabelle_Auswertung[[#This Row],[Bildname]]," von ",Tabelle_Auswertung[[#This Row],[Autor(in)]]),"")</f>
        <v/>
      </c>
      <c r="AF38" s="3" t="str">
        <f>IF(Tabelle_Auswertung[[#This Row],[Platz]]=6,CONCATENATE(Tabelle_Auswertung[[#This Row],[Bildname]]," von ",Tabelle_Auswertung[[#This Row],[Autor(in)]]),"")</f>
        <v/>
      </c>
      <c r="AG38" s="3" t="str">
        <f>IF(Tabelle_Auswertung[[#This Row],[Platz]]=7,CONCATENATE(Tabelle_Auswertung[[#This Row],[Bildname]]," von ",Tabelle_Auswertung[[#This Row],[Autor(in)]]),"")</f>
        <v/>
      </c>
      <c r="AH38" s="3" t="str">
        <f>IF(Tabelle_Auswertung[[#This Row],[Platz]]=8,CONCATENATE(Tabelle_Auswertung[[#This Row],[Bildname]]," von ",Tabelle_Auswertung[[#This Row],[Autor(in)]]),"")</f>
        <v/>
      </c>
      <c r="AI38" s="3" t="str">
        <f>IF(Tabelle_Auswertung[[#This Row],[Platz]]=9,CONCATENATE(Tabelle_Auswertung[[#This Row],[Bildname]]," von ",Tabelle_Auswertung[[#This Row],[Autor(in)]]),"")</f>
        <v/>
      </c>
      <c r="AJ38" s="3" t="str">
        <f>IF(Tabelle_Auswertung[[#This Row],[Platz]]=10,CONCATENATE(Tabelle_Auswertung[[#This Row],[Bildname]]," von ",Tabelle_Auswertung[[#This Row],[Autor(in)]]),"")</f>
        <v/>
      </c>
    </row>
    <row r="39" spans="2:36">
      <c r="B39" s="46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4" t="str">
        <f>IF(Tabelle_Auswertung[[#This Row],[Bildname]]&lt;&gt;"",SUM(Tabelle_Auswertung[[#This Row],[Juror 1]:[Juror 20]])," - ")</f>
        <v xml:space="preserve"> - </v>
      </c>
      <c r="X39" s="31" t="str">
        <f>IF(Tabelle_Auswertung[[#This Row],[Bildname]]&lt;&gt;"",IF(Tabelle_Auswertung[[#This Row],[Punkte]]&gt;0,AVERAGE(Tabelle_Auswertung[[#This Row],[Juror 1]:[Juror 20]])," - ")," - ")</f>
        <v xml:space="preserve"> - </v>
      </c>
      <c r="Y39" s="16" t="str">
        <f>IF(Tabelle_Auswertung[[#This Row],[Bildname]]&lt;&gt;"",IF(Tabelle_Auswertung[[#This Row],[Punkte]]&gt;0,RANK(Tabelle_Auswertung[[#This Row],[Punkte]],[Punkte],0)," - ")," - ")</f>
        <v xml:space="preserve"> - </v>
      </c>
      <c r="Z39" s="32" t="s">
        <v>7</v>
      </c>
      <c r="AA39" s="3" t="str">
        <f>IF(Tabelle_Auswertung[[#This Row],[Platz]]=1,CONCATENATE(Tabelle_Auswertung[[#This Row],[Bildname]]," von ",Tabelle_Auswertung[[#This Row],[Autor(in)]]),"")</f>
        <v/>
      </c>
      <c r="AB39" s="3" t="str">
        <f>IF(Tabelle_Auswertung[[#This Row],[Platz]]=2,CONCATENATE(Tabelle_Auswertung[[#This Row],[Bildname]]," von ",Tabelle_Auswertung[[#This Row],[Autor(in)]]),"")</f>
        <v/>
      </c>
      <c r="AC39" s="3" t="str">
        <f>IF(Tabelle_Auswertung[[#This Row],[Platz]]=3,CONCATENATE(Tabelle_Auswertung[[#This Row],[Bildname]]," von ",Tabelle_Auswertung[[#This Row],[Autor(in)]]),"")</f>
        <v/>
      </c>
      <c r="AD39" s="3" t="str">
        <f>IF(Tabelle_Auswertung[[#This Row],[Platz]]=4,CONCATENATE(Tabelle_Auswertung[[#This Row],[Bildname]]," von ",Tabelle_Auswertung[[#This Row],[Autor(in)]]),"")</f>
        <v/>
      </c>
      <c r="AE39" s="3" t="str">
        <f>IF(Tabelle_Auswertung[[#This Row],[Platz]]=5,CONCATENATE(Tabelle_Auswertung[[#This Row],[Bildname]]," von ",Tabelle_Auswertung[[#This Row],[Autor(in)]]),"")</f>
        <v/>
      </c>
      <c r="AF39" s="3" t="str">
        <f>IF(Tabelle_Auswertung[[#This Row],[Platz]]=6,CONCATENATE(Tabelle_Auswertung[[#This Row],[Bildname]]," von ",Tabelle_Auswertung[[#This Row],[Autor(in)]]),"")</f>
        <v/>
      </c>
      <c r="AG39" s="3" t="str">
        <f>IF(Tabelle_Auswertung[[#This Row],[Platz]]=7,CONCATENATE(Tabelle_Auswertung[[#This Row],[Bildname]]," von ",Tabelle_Auswertung[[#This Row],[Autor(in)]]),"")</f>
        <v/>
      </c>
      <c r="AH39" s="3" t="str">
        <f>IF(Tabelle_Auswertung[[#This Row],[Platz]]=8,CONCATENATE(Tabelle_Auswertung[[#This Row],[Bildname]]," von ",Tabelle_Auswertung[[#This Row],[Autor(in)]]),"")</f>
        <v/>
      </c>
      <c r="AI39" s="3" t="str">
        <f>IF(Tabelle_Auswertung[[#This Row],[Platz]]=9,CONCATENATE(Tabelle_Auswertung[[#This Row],[Bildname]]," von ",Tabelle_Auswertung[[#This Row],[Autor(in)]]),"")</f>
        <v/>
      </c>
      <c r="AJ39" s="3" t="str">
        <f>IF(Tabelle_Auswertung[[#This Row],[Platz]]=10,CONCATENATE(Tabelle_Auswertung[[#This Row],[Bildname]]," von ",Tabelle_Auswertung[[#This Row],[Autor(in)]]),"")</f>
        <v/>
      </c>
    </row>
    <row r="40" spans="2:36">
      <c r="B40" s="4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4" t="str">
        <f>IF(Tabelle_Auswertung[[#This Row],[Bildname]]&lt;&gt;"",SUM(Tabelle_Auswertung[[#This Row],[Juror 1]:[Juror 20]])," - ")</f>
        <v xml:space="preserve"> - </v>
      </c>
      <c r="X40" s="31" t="str">
        <f>IF(Tabelle_Auswertung[[#This Row],[Bildname]]&lt;&gt;"",IF(Tabelle_Auswertung[[#This Row],[Punkte]]&gt;0,AVERAGE(Tabelle_Auswertung[[#This Row],[Juror 1]:[Juror 20]])," - ")," - ")</f>
        <v xml:space="preserve"> - </v>
      </c>
      <c r="Y40" s="16" t="str">
        <f>IF(Tabelle_Auswertung[[#This Row],[Bildname]]&lt;&gt;"",IF(Tabelle_Auswertung[[#This Row],[Punkte]]&gt;0,RANK(Tabelle_Auswertung[[#This Row],[Punkte]],[Punkte],0)," - ")," - ")</f>
        <v xml:space="preserve"> - </v>
      </c>
      <c r="Z40" s="32" t="s">
        <v>7</v>
      </c>
      <c r="AA40" s="3" t="str">
        <f>IF(Tabelle_Auswertung[[#This Row],[Platz]]=1,CONCATENATE(Tabelle_Auswertung[[#This Row],[Bildname]]," von ",Tabelle_Auswertung[[#This Row],[Autor(in)]]),"")</f>
        <v/>
      </c>
      <c r="AB40" s="3" t="str">
        <f>IF(Tabelle_Auswertung[[#This Row],[Platz]]=2,CONCATENATE(Tabelle_Auswertung[[#This Row],[Bildname]]," von ",Tabelle_Auswertung[[#This Row],[Autor(in)]]),"")</f>
        <v/>
      </c>
      <c r="AC40" s="3" t="str">
        <f>IF(Tabelle_Auswertung[[#This Row],[Platz]]=3,CONCATENATE(Tabelle_Auswertung[[#This Row],[Bildname]]," von ",Tabelle_Auswertung[[#This Row],[Autor(in)]]),"")</f>
        <v/>
      </c>
      <c r="AD40" s="3" t="str">
        <f>IF(Tabelle_Auswertung[[#This Row],[Platz]]=4,CONCATENATE(Tabelle_Auswertung[[#This Row],[Bildname]]," von ",Tabelle_Auswertung[[#This Row],[Autor(in)]]),"")</f>
        <v/>
      </c>
      <c r="AE40" s="3" t="str">
        <f>IF(Tabelle_Auswertung[[#This Row],[Platz]]=5,CONCATENATE(Tabelle_Auswertung[[#This Row],[Bildname]]," von ",Tabelle_Auswertung[[#This Row],[Autor(in)]]),"")</f>
        <v/>
      </c>
      <c r="AF40" s="3" t="str">
        <f>IF(Tabelle_Auswertung[[#This Row],[Platz]]=6,CONCATENATE(Tabelle_Auswertung[[#This Row],[Bildname]]," von ",Tabelle_Auswertung[[#This Row],[Autor(in)]]),"")</f>
        <v/>
      </c>
      <c r="AG40" s="3" t="str">
        <f>IF(Tabelle_Auswertung[[#This Row],[Platz]]=7,CONCATENATE(Tabelle_Auswertung[[#This Row],[Bildname]]," von ",Tabelle_Auswertung[[#This Row],[Autor(in)]]),"")</f>
        <v/>
      </c>
      <c r="AH40" s="3" t="str">
        <f>IF(Tabelle_Auswertung[[#This Row],[Platz]]=8,CONCATENATE(Tabelle_Auswertung[[#This Row],[Bildname]]," von ",Tabelle_Auswertung[[#This Row],[Autor(in)]]),"")</f>
        <v/>
      </c>
      <c r="AI40" s="3" t="str">
        <f>IF(Tabelle_Auswertung[[#This Row],[Platz]]=9,CONCATENATE(Tabelle_Auswertung[[#This Row],[Bildname]]," von ",Tabelle_Auswertung[[#This Row],[Autor(in)]]),"")</f>
        <v/>
      </c>
      <c r="AJ40" s="3" t="str">
        <f>IF(Tabelle_Auswertung[[#This Row],[Platz]]=10,CONCATENATE(Tabelle_Auswertung[[#This Row],[Bildname]]," von ",Tabelle_Auswertung[[#This Row],[Autor(in)]]),"")</f>
        <v/>
      </c>
    </row>
    <row r="41" spans="2:36">
      <c r="B41" s="4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4" t="str">
        <f>IF(Tabelle_Auswertung[[#This Row],[Bildname]]&lt;&gt;"",SUM(Tabelle_Auswertung[[#This Row],[Juror 1]:[Juror 20]])," - ")</f>
        <v xml:space="preserve"> - </v>
      </c>
      <c r="X41" s="31" t="str">
        <f>IF(Tabelle_Auswertung[[#This Row],[Bildname]]&lt;&gt;"",IF(Tabelle_Auswertung[[#This Row],[Punkte]]&gt;0,AVERAGE(Tabelle_Auswertung[[#This Row],[Juror 1]:[Juror 20]])," - ")," - ")</f>
        <v xml:space="preserve"> - </v>
      </c>
      <c r="Y41" s="16" t="str">
        <f>IF(Tabelle_Auswertung[[#This Row],[Bildname]]&lt;&gt;"",IF(Tabelle_Auswertung[[#This Row],[Punkte]]&gt;0,RANK(Tabelle_Auswertung[[#This Row],[Punkte]],[Punkte],0)," - ")," - ")</f>
        <v xml:space="preserve"> - </v>
      </c>
      <c r="Z41" s="32" t="s">
        <v>7</v>
      </c>
      <c r="AA41" s="3" t="str">
        <f>IF(Tabelle_Auswertung[[#This Row],[Platz]]=1,CONCATENATE(Tabelle_Auswertung[[#This Row],[Bildname]]," von ",Tabelle_Auswertung[[#This Row],[Autor(in)]]),"")</f>
        <v/>
      </c>
      <c r="AB41" s="3" t="str">
        <f>IF(Tabelle_Auswertung[[#This Row],[Platz]]=2,CONCATENATE(Tabelle_Auswertung[[#This Row],[Bildname]]," von ",Tabelle_Auswertung[[#This Row],[Autor(in)]]),"")</f>
        <v/>
      </c>
      <c r="AC41" s="3" t="str">
        <f>IF(Tabelle_Auswertung[[#This Row],[Platz]]=3,CONCATENATE(Tabelle_Auswertung[[#This Row],[Bildname]]," von ",Tabelle_Auswertung[[#This Row],[Autor(in)]]),"")</f>
        <v/>
      </c>
      <c r="AD41" s="3" t="str">
        <f>IF(Tabelle_Auswertung[[#This Row],[Platz]]=4,CONCATENATE(Tabelle_Auswertung[[#This Row],[Bildname]]," von ",Tabelle_Auswertung[[#This Row],[Autor(in)]]),"")</f>
        <v/>
      </c>
      <c r="AE41" s="3" t="str">
        <f>IF(Tabelle_Auswertung[[#This Row],[Platz]]=5,CONCATENATE(Tabelle_Auswertung[[#This Row],[Bildname]]," von ",Tabelle_Auswertung[[#This Row],[Autor(in)]]),"")</f>
        <v/>
      </c>
      <c r="AF41" s="3" t="str">
        <f>IF(Tabelle_Auswertung[[#This Row],[Platz]]=6,CONCATENATE(Tabelle_Auswertung[[#This Row],[Bildname]]," von ",Tabelle_Auswertung[[#This Row],[Autor(in)]]),"")</f>
        <v/>
      </c>
      <c r="AG41" s="3" t="str">
        <f>IF(Tabelle_Auswertung[[#This Row],[Platz]]=7,CONCATENATE(Tabelle_Auswertung[[#This Row],[Bildname]]," von ",Tabelle_Auswertung[[#This Row],[Autor(in)]]),"")</f>
        <v/>
      </c>
      <c r="AH41" s="3" t="str">
        <f>IF(Tabelle_Auswertung[[#This Row],[Platz]]=8,CONCATENATE(Tabelle_Auswertung[[#This Row],[Bildname]]," von ",Tabelle_Auswertung[[#This Row],[Autor(in)]]),"")</f>
        <v/>
      </c>
      <c r="AI41" s="3" t="str">
        <f>IF(Tabelle_Auswertung[[#This Row],[Platz]]=9,CONCATENATE(Tabelle_Auswertung[[#This Row],[Bildname]]," von ",Tabelle_Auswertung[[#This Row],[Autor(in)]]),"")</f>
        <v/>
      </c>
      <c r="AJ41" s="3" t="str">
        <f>IF(Tabelle_Auswertung[[#This Row],[Platz]]=10,CONCATENATE(Tabelle_Auswertung[[#This Row],[Bildname]]," von ",Tabelle_Auswertung[[#This Row],[Autor(in)]]),"")</f>
        <v/>
      </c>
    </row>
    <row r="42" spans="2:36">
      <c r="B42" s="4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4" t="str">
        <f>IF(Tabelle_Auswertung[[#This Row],[Bildname]]&lt;&gt;"",SUM(Tabelle_Auswertung[[#This Row],[Juror 1]:[Juror 20]])," - ")</f>
        <v xml:space="preserve"> - </v>
      </c>
      <c r="X42" s="31" t="str">
        <f>IF(Tabelle_Auswertung[[#This Row],[Bildname]]&lt;&gt;"",IF(Tabelle_Auswertung[[#This Row],[Punkte]]&gt;0,AVERAGE(Tabelle_Auswertung[[#This Row],[Juror 1]:[Juror 20]])," - ")," - ")</f>
        <v xml:space="preserve"> - </v>
      </c>
      <c r="Y42" s="16" t="str">
        <f>IF(Tabelle_Auswertung[[#This Row],[Bildname]]&lt;&gt;"",IF(Tabelle_Auswertung[[#This Row],[Punkte]]&gt;0,RANK(Tabelle_Auswertung[[#This Row],[Punkte]],[Punkte],0)," - ")," - ")</f>
        <v xml:space="preserve"> - </v>
      </c>
      <c r="Z42" s="32" t="s">
        <v>7</v>
      </c>
      <c r="AA42" s="3" t="str">
        <f>IF(Tabelle_Auswertung[[#This Row],[Platz]]=1,CONCATENATE(Tabelle_Auswertung[[#This Row],[Bildname]]," von ",Tabelle_Auswertung[[#This Row],[Autor(in)]]),"")</f>
        <v/>
      </c>
      <c r="AB42" s="3" t="str">
        <f>IF(Tabelle_Auswertung[[#This Row],[Platz]]=2,CONCATENATE(Tabelle_Auswertung[[#This Row],[Bildname]]," von ",Tabelle_Auswertung[[#This Row],[Autor(in)]]),"")</f>
        <v/>
      </c>
      <c r="AC42" s="3" t="str">
        <f>IF(Tabelle_Auswertung[[#This Row],[Platz]]=3,CONCATENATE(Tabelle_Auswertung[[#This Row],[Bildname]]," von ",Tabelle_Auswertung[[#This Row],[Autor(in)]]),"")</f>
        <v/>
      </c>
      <c r="AD42" s="3" t="str">
        <f>IF(Tabelle_Auswertung[[#This Row],[Platz]]=4,CONCATENATE(Tabelle_Auswertung[[#This Row],[Bildname]]," von ",Tabelle_Auswertung[[#This Row],[Autor(in)]]),"")</f>
        <v/>
      </c>
      <c r="AE42" s="3" t="str">
        <f>IF(Tabelle_Auswertung[[#This Row],[Platz]]=5,CONCATENATE(Tabelle_Auswertung[[#This Row],[Bildname]]," von ",Tabelle_Auswertung[[#This Row],[Autor(in)]]),"")</f>
        <v/>
      </c>
      <c r="AF42" s="3" t="str">
        <f>IF(Tabelle_Auswertung[[#This Row],[Platz]]=6,CONCATENATE(Tabelle_Auswertung[[#This Row],[Bildname]]," von ",Tabelle_Auswertung[[#This Row],[Autor(in)]]),"")</f>
        <v/>
      </c>
      <c r="AG42" s="3" t="str">
        <f>IF(Tabelle_Auswertung[[#This Row],[Platz]]=7,CONCATENATE(Tabelle_Auswertung[[#This Row],[Bildname]]," von ",Tabelle_Auswertung[[#This Row],[Autor(in)]]),"")</f>
        <v/>
      </c>
      <c r="AH42" s="3" t="str">
        <f>IF(Tabelle_Auswertung[[#This Row],[Platz]]=8,CONCATENATE(Tabelle_Auswertung[[#This Row],[Bildname]]," von ",Tabelle_Auswertung[[#This Row],[Autor(in)]]),"")</f>
        <v/>
      </c>
      <c r="AI42" s="3" t="str">
        <f>IF(Tabelle_Auswertung[[#This Row],[Platz]]=9,CONCATENATE(Tabelle_Auswertung[[#This Row],[Bildname]]," von ",Tabelle_Auswertung[[#This Row],[Autor(in)]]),"")</f>
        <v/>
      </c>
      <c r="AJ42" s="3" t="str">
        <f>IF(Tabelle_Auswertung[[#This Row],[Platz]]=10,CONCATENATE(Tabelle_Auswertung[[#This Row],[Bildname]]," von ",Tabelle_Auswertung[[#This Row],[Autor(in)]]),"")</f>
        <v/>
      </c>
    </row>
    <row r="43" spans="2:36">
      <c r="B43" s="4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4" t="str">
        <f>IF(Tabelle_Auswertung[[#This Row],[Bildname]]&lt;&gt;"",SUM(Tabelle_Auswertung[[#This Row],[Juror 1]:[Juror 20]])," - ")</f>
        <v xml:space="preserve"> - </v>
      </c>
      <c r="X43" s="31" t="str">
        <f>IF(Tabelle_Auswertung[[#This Row],[Bildname]]&lt;&gt;"",IF(Tabelle_Auswertung[[#This Row],[Punkte]]&gt;0,AVERAGE(Tabelle_Auswertung[[#This Row],[Juror 1]:[Juror 20]])," - ")," - ")</f>
        <v xml:space="preserve"> - </v>
      </c>
      <c r="Y43" s="16" t="str">
        <f>IF(Tabelle_Auswertung[[#This Row],[Bildname]]&lt;&gt;"",IF(Tabelle_Auswertung[[#This Row],[Punkte]]&gt;0,RANK(Tabelle_Auswertung[[#This Row],[Punkte]],[Punkte],0)," - ")," - ")</f>
        <v xml:space="preserve"> - </v>
      </c>
      <c r="Z43" s="32" t="s">
        <v>7</v>
      </c>
      <c r="AA43" s="3" t="str">
        <f>IF(Tabelle_Auswertung[[#This Row],[Platz]]=1,CONCATENATE(Tabelle_Auswertung[[#This Row],[Bildname]]," von ",Tabelle_Auswertung[[#This Row],[Autor(in)]]),"")</f>
        <v/>
      </c>
      <c r="AB43" s="3" t="str">
        <f>IF(Tabelle_Auswertung[[#This Row],[Platz]]=2,CONCATENATE(Tabelle_Auswertung[[#This Row],[Bildname]]," von ",Tabelle_Auswertung[[#This Row],[Autor(in)]]),"")</f>
        <v/>
      </c>
      <c r="AC43" s="3" t="str">
        <f>IF(Tabelle_Auswertung[[#This Row],[Platz]]=3,CONCATENATE(Tabelle_Auswertung[[#This Row],[Bildname]]," von ",Tabelle_Auswertung[[#This Row],[Autor(in)]]),"")</f>
        <v/>
      </c>
      <c r="AD43" s="3" t="str">
        <f>IF(Tabelle_Auswertung[[#This Row],[Platz]]=4,CONCATENATE(Tabelle_Auswertung[[#This Row],[Bildname]]," von ",Tabelle_Auswertung[[#This Row],[Autor(in)]]),"")</f>
        <v/>
      </c>
      <c r="AE43" s="3" t="str">
        <f>IF(Tabelle_Auswertung[[#This Row],[Platz]]=5,CONCATENATE(Tabelle_Auswertung[[#This Row],[Bildname]]," von ",Tabelle_Auswertung[[#This Row],[Autor(in)]]),"")</f>
        <v/>
      </c>
      <c r="AF43" s="3" t="str">
        <f>IF(Tabelle_Auswertung[[#This Row],[Platz]]=6,CONCATENATE(Tabelle_Auswertung[[#This Row],[Bildname]]," von ",Tabelle_Auswertung[[#This Row],[Autor(in)]]),"")</f>
        <v/>
      </c>
      <c r="AG43" s="3" t="str">
        <f>IF(Tabelle_Auswertung[[#This Row],[Platz]]=7,CONCATENATE(Tabelle_Auswertung[[#This Row],[Bildname]]," von ",Tabelle_Auswertung[[#This Row],[Autor(in)]]),"")</f>
        <v/>
      </c>
      <c r="AH43" s="3" t="str">
        <f>IF(Tabelle_Auswertung[[#This Row],[Platz]]=8,CONCATENATE(Tabelle_Auswertung[[#This Row],[Bildname]]," von ",Tabelle_Auswertung[[#This Row],[Autor(in)]]),"")</f>
        <v/>
      </c>
      <c r="AI43" s="3" t="str">
        <f>IF(Tabelle_Auswertung[[#This Row],[Platz]]=9,CONCATENATE(Tabelle_Auswertung[[#This Row],[Bildname]]," von ",Tabelle_Auswertung[[#This Row],[Autor(in)]]),"")</f>
        <v/>
      </c>
      <c r="AJ43" s="3" t="str">
        <f>IF(Tabelle_Auswertung[[#This Row],[Platz]]=10,CONCATENATE(Tabelle_Auswertung[[#This Row],[Bildname]]," von ",Tabelle_Auswertung[[#This Row],[Autor(in)]]),"")</f>
        <v/>
      </c>
    </row>
    <row r="44" spans="2:36">
      <c r="B44" s="46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4" t="str">
        <f>IF(Tabelle_Auswertung[[#This Row],[Bildname]]&lt;&gt;"",SUM(Tabelle_Auswertung[[#This Row],[Juror 1]:[Juror 20]])," - ")</f>
        <v xml:space="preserve"> - </v>
      </c>
      <c r="X44" s="31" t="str">
        <f>IF(Tabelle_Auswertung[[#This Row],[Bildname]]&lt;&gt;"",IF(Tabelle_Auswertung[[#This Row],[Punkte]]&gt;0,AVERAGE(Tabelle_Auswertung[[#This Row],[Juror 1]:[Juror 20]])," - ")," - ")</f>
        <v xml:space="preserve"> - </v>
      </c>
      <c r="Y44" s="16" t="str">
        <f>IF(Tabelle_Auswertung[[#This Row],[Bildname]]&lt;&gt;"",IF(Tabelle_Auswertung[[#This Row],[Punkte]]&gt;0,RANK(Tabelle_Auswertung[[#This Row],[Punkte]],[Punkte],0)," - ")," - ")</f>
        <v xml:space="preserve"> - </v>
      </c>
      <c r="Z44" s="32" t="s">
        <v>7</v>
      </c>
      <c r="AA44" s="3" t="str">
        <f>IF(Tabelle_Auswertung[[#This Row],[Platz]]=1,CONCATENATE(Tabelle_Auswertung[[#This Row],[Bildname]]," von ",Tabelle_Auswertung[[#This Row],[Autor(in)]]),"")</f>
        <v/>
      </c>
      <c r="AB44" s="3" t="str">
        <f>IF(Tabelle_Auswertung[[#This Row],[Platz]]=2,CONCATENATE(Tabelle_Auswertung[[#This Row],[Bildname]]," von ",Tabelle_Auswertung[[#This Row],[Autor(in)]]),"")</f>
        <v/>
      </c>
      <c r="AC44" s="3" t="str">
        <f>IF(Tabelle_Auswertung[[#This Row],[Platz]]=3,CONCATENATE(Tabelle_Auswertung[[#This Row],[Bildname]]," von ",Tabelle_Auswertung[[#This Row],[Autor(in)]]),"")</f>
        <v/>
      </c>
      <c r="AD44" s="3" t="str">
        <f>IF(Tabelle_Auswertung[[#This Row],[Platz]]=4,CONCATENATE(Tabelle_Auswertung[[#This Row],[Bildname]]," von ",Tabelle_Auswertung[[#This Row],[Autor(in)]]),"")</f>
        <v/>
      </c>
      <c r="AE44" s="3" t="str">
        <f>IF(Tabelle_Auswertung[[#This Row],[Platz]]=5,CONCATENATE(Tabelle_Auswertung[[#This Row],[Bildname]]," von ",Tabelle_Auswertung[[#This Row],[Autor(in)]]),"")</f>
        <v/>
      </c>
      <c r="AF44" s="3" t="str">
        <f>IF(Tabelle_Auswertung[[#This Row],[Platz]]=6,CONCATENATE(Tabelle_Auswertung[[#This Row],[Bildname]]," von ",Tabelle_Auswertung[[#This Row],[Autor(in)]]),"")</f>
        <v/>
      </c>
      <c r="AG44" s="3" t="str">
        <f>IF(Tabelle_Auswertung[[#This Row],[Platz]]=7,CONCATENATE(Tabelle_Auswertung[[#This Row],[Bildname]]," von ",Tabelle_Auswertung[[#This Row],[Autor(in)]]),"")</f>
        <v/>
      </c>
      <c r="AH44" s="3" t="str">
        <f>IF(Tabelle_Auswertung[[#This Row],[Platz]]=8,CONCATENATE(Tabelle_Auswertung[[#This Row],[Bildname]]," von ",Tabelle_Auswertung[[#This Row],[Autor(in)]]),"")</f>
        <v/>
      </c>
      <c r="AI44" s="3" t="str">
        <f>IF(Tabelle_Auswertung[[#This Row],[Platz]]=9,CONCATENATE(Tabelle_Auswertung[[#This Row],[Bildname]]," von ",Tabelle_Auswertung[[#This Row],[Autor(in)]]),"")</f>
        <v/>
      </c>
      <c r="AJ44" s="3" t="str">
        <f>IF(Tabelle_Auswertung[[#This Row],[Platz]]=10,CONCATENATE(Tabelle_Auswertung[[#This Row],[Bildname]]," von ",Tabelle_Auswertung[[#This Row],[Autor(in)]]),"")</f>
        <v/>
      </c>
    </row>
    <row r="45" spans="2:36">
      <c r="B45" s="46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4" t="str">
        <f>IF(Tabelle_Auswertung[[#This Row],[Bildname]]&lt;&gt;"",SUM(Tabelle_Auswertung[[#This Row],[Juror 1]:[Juror 20]])," - ")</f>
        <v xml:space="preserve"> - </v>
      </c>
      <c r="X45" s="31" t="str">
        <f>IF(Tabelle_Auswertung[[#This Row],[Bildname]]&lt;&gt;"",IF(Tabelle_Auswertung[[#This Row],[Punkte]]&gt;0,AVERAGE(Tabelle_Auswertung[[#This Row],[Juror 1]:[Juror 20]])," - ")," - ")</f>
        <v xml:space="preserve"> - </v>
      </c>
      <c r="Y45" s="16" t="str">
        <f>IF(Tabelle_Auswertung[[#This Row],[Bildname]]&lt;&gt;"",IF(Tabelle_Auswertung[[#This Row],[Punkte]]&gt;0,RANK(Tabelle_Auswertung[[#This Row],[Punkte]],[Punkte],0)," - ")," - ")</f>
        <v xml:space="preserve"> - </v>
      </c>
      <c r="Z45" s="32" t="s">
        <v>7</v>
      </c>
      <c r="AA45" s="3" t="str">
        <f>IF(Tabelle_Auswertung[[#This Row],[Platz]]=1,CONCATENATE(Tabelle_Auswertung[[#This Row],[Bildname]]," von ",Tabelle_Auswertung[[#This Row],[Autor(in)]]),"")</f>
        <v/>
      </c>
      <c r="AB45" s="3" t="str">
        <f>IF(Tabelle_Auswertung[[#This Row],[Platz]]=2,CONCATENATE(Tabelle_Auswertung[[#This Row],[Bildname]]," von ",Tabelle_Auswertung[[#This Row],[Autor(in)]]),"")</f>
        <v/>
      </c>
      <c r="AC45" s="3" t="str">
        <f>IF(Tabelle_Auswertung[[#This Row],[Platz]]=3,CONCATENATE(Tabelle_Auswertung[[#This Row],[Bildname]]," von ",Tabelle_Auswertung[[#This Row],[Autor(in)]]),"")</f>
        <v/>
      </c>
      <c r="AD45" s="3" t="str">
        <f>IF(Tabelle_Auswertung[[#This Row],[Platz]]=4,CONCATENATE(Tabelle_Auswertung[[#This Row],[Bildname]]," von ",Tabelle_Auswertung[[#This Row],[Autor(in)]]),"")</f>
        <v/>
      </c>
      <c r="AE45" s="3" t="str">
        <f>IF(Tabelle_Auswertung[[#This Row],[Platz]]=5,CONCATENATE(Tabelle_Auswertung[[#This Row],[Bildname]]," von ",Tabelle_Auswertung[[#This Row],[Autor(in)]]),"")</f>
        <v/>
      </c>
      <c r="AF45" s="3" t="str">
        <f>IF(Tabelle_Auswertung[[#This Row],[Platz]]=6,CONCATENATE(Tabelle_Auswertung[[#This Row],[Bildname]]," von ",Tabelle_Auswertung[[#This Row],[Autor(in)]]),"")</f>
        <v/>
      </c>
      <c r="AG45" s="3" t="str">
        <f>IF(Tabelle_Auswertung[[#This Row],[Platz]]=7,CONCATENATE(Tabelle_Auswertung[[#This Row],[Bildname]]," von ",Tabelle_Auswertung[[#This Row],[Autor(in)]]),"")</f>
        <v/>
      </c>
      <c r="AH45" s="3" t="str">
        <f>IF(Tabelle_Auswertung[[#This Row],[Platz]]=8,CONCATENATE(Tabelle_Auswertung[[#This Row],[Bildname]]," von ",Tabelle_Auswertung[[#This Row],[Autor(in)]]),"")</f>
        <v/>
      </c>
      <c r="AI45" s="3" t="str">
        <f>IF(Tabelle_Auswertung[[#This Row],[Platz]]=9,CONCATENATE(Tabelle_Auswertung[[#This Row],[Bildname]]," von ",Tabelle_Auswertung[[#This Row],[Autor(in)]]),"")</f>
        <v/>
      </c>
      <c r="AJ45" s="3" t="str">
        <f>IF(Tabelle_Auswertung[[#This Row],[Platz]]=10,CONCATENATE(Tabelle_Auswertung[[#This Row],[Bildname]]," von ",Tabelle_Auswertung[[#This Row],[Autor(in)]]),"")</f>
        <v/>
      </c>
    </row>
    <row r="46" spans="2:36">
      <c r="B46" s="46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4" t="str">
        <f>IF(Tabelle_Auswertung[[#This Row],[Bildname]]&lt;&gt;"",SUM(Tabelle_Auswertung[[#This Row],[Juror 1]:[Juror 20]])," - ")</f>
        <v xml:space="preserve"> - </v>
      </c>
      <c r="X46" s="31" t="str">
        <f>IF(Tabelle_Auswertung[[#This Row],[Bildname]]&lt;&gt;"",IF(Tabelle_Auswertung[[#This Row],[Punkte]]&gt;0,AVERAGE(Tabelle_Auswertung[[#This Row],[Juror 1]:[Juror 20]])," - ")," - ")</f>
        <v xml:space="preserve"> - </v>
      </c>
      <c r="Y46" s="16" t="str">
        <f>IF(Tabelle_Auswertung[[#This Row],[Bildname]]&lt;&gt;"",IF(Tabelle_Auswertung[[#This Row],[Punkte]]&gt;0,RANK(Tabelle_Auswertung[[#This Row],[Punkte]],[Punkte],0)," - ")," - ")</f>
        <v xml:space="preserve"> - </v>
      </c>
      <c r="Z46" s="32" t="s">
        <v>7</v>
      </c>
      <c r="AA46" s="3" t="str">
        <f>IF(Tabelle_Auswertung[[#This Row],[Platz]]=1,CONCATENATE(Tabelle_Auswertung[[#This Row],[Bildname]]," von ",Tabelle_Auswertung[[#This Row],[Autor(in)]]),"")</f>
        <v/>
      </c>
      <c r="AB46" s="3" t="str">
        <f>IF(Tabelle_Auswertung[[#This Row],[Platz]]=2,CONCATENATE(Tabelle_Auswertung[[#This Row],[Bildname]]," von ",Tabelle_Auswertung[[#This Row],[Autor(in)]]),"")</f>
        <v/>
      </c>
      <c r="AC46" s="3" t="str">
        <f>IF(Tabelle_Auswertung[[#This Row],[Platz]]=3,CONCATENATE(Tabelle_Auswertung[[#This Row],[Bildname]]," von ",Tabelle_Auswertung[[#This Row],[Autor(in)]]),"")</f>
        <v/>
      </c>
      <c r="AD46" s="3" t="str">
        <f>IF(Tabelle_Auswertung[[#This Row],[Platz]]=4,CONCATENATE(Tabelle_Auswertung[[#This Row],[Bildname]]," von ",Tabelle_Auswertung[[#This Row],[Autor(in)]]),"")</f>
        <v/>
      </c>
      <c r="AE46" s="3" t="str">
        <f>IF(Tabelle_Auswertung[[#This Row],[Platz]]=5,CONCATENATE(Tabelle_Auswertung[[#This Row],[Bildname]]," von ",Tabelle_Auswertung[[#This Row],[Autor(in)]]),"")</f>
        <v/>
      </c>
      <c r="AF46" s="3" t="str">
        <f>IF(Tabelle_Auswertung[[#This Row],[Platz]]=6,CONCATENATE(Tabelle_Auswertung[[#This Row],[Bildname]]," von ",Tabelle_Auswertung[[#This Row],[Autor(in)]]),"")</f>
        <v/>
      </c>
      <c r="AG46" s="3" t="str">
        <f>IF(Tabelle_Auswertung[[#This Row],[Platz]]=7,CONCATENATE(Tabelle_Auswertung[[#This Row],[Bildname]]," von ",Tabelle_Auswertung[[#This Row],[Autor(in)]]),"")</f>
        <v/>
      </c>
      <c r="AH46" s="3" t="str">
        <f>IF(Tabelle_Auswertung[[#This Row],[Platz]]=8,CONCATENATE(Tabelle_Auswertung[[#This Row],[Bildname]]," von ",Tabelle_Auswertung[[#This Row],[Autor(in)]]),"")</f>
        <v/>
      </c>
      <c r="AI46" s="3" t="str">
        <f>IF(Tabelle_Auswertung[[#This Row],[Platz]]=9,CONCATENATE(Tabelle_Auswertung[[#This Row],[Bildname]]," von ",Tabelle_Auswertung[[#This Row],[Autor(in)]]),"")</f>
        <v/>
      </c>
      <c r="AJ46" s="3" t="str">
        <f>IF(Tabelle_Auswertung[[#This Row],[Platz]]=10,CONCATENATE(Tabelle_Auswertung[[#This Row],[Bildname]]," von ",Tabelle_Auswertung[[#This Row],[Autor(in)]]),"")</f>
        <v/>
      </c>
    </row>
    <row r="47" spans="2:36">
      <c r="B47" s="4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4" t="str">
        <f>IF(Tabelle_Auswertung[[#This Row],[Bildname]]&lt;&gt;"",SUM(Tabelle_Auswertung[[#This Row],[Juror 1]:[Juror 20]])," - ")</f>
        <v xml:space="preserve"> - </v>
      </c>
      <c r="X47" s="31" t="str">
        <f>IF(Tabelle_Auswertung[[#This Row],[Bildname]]&lt;&gt;"",IF(Tabelle_Auswertung[[#This Row],[Punkte]]&gt;0,AVERAGE(Tabelle_Auswertung[[#This Row],[Juror 1]:[Juror 20]])," - ")," - ")</f>
        <v xml:space="preserve"> - </v>
      </c>
      <c r="Y47" s="16" t="str">
        <f>IF(Tabelle_Auswertung[[#This Row],[Bildname]]&lt;&gt;"",IF(Tabelle_Auswertung[[#This Row],[Punkte]]&gt;0,RANK(Tabelle_Auswertung[[#This Row],[Punkte]],[Punkte],0)," - ")," - ")</f>
        <v xml:space="preserve"> - </v>
      </c>
      <c r="Z47" s="32" t="s">
        <v>7</v>
      </c>
      <c r="AA47" s="3" t="str">
        <f>IF(Tabelle_Auswertung[[#This Row],[Platz]]=1,CONCATENATE(Tabelle_Auswertung[[#This Row],[Bildname]]," von ",Tabelle_Auswertung[[#This Row],[Autor(in)]]),"")</f>
        <v/>
      </c>
      <c r="AB47" s="3" t="str">
        <f>IF(Tabelle_Auswertung[[#This Row],[Platz]]=2,CONCATENATE(Tabelle_Auswertung[[#This Row],[Bildname]]," von ",Tabelle_Auswertung[[#This Row],[Autor(in)]]),"")</f>
        <v/>
      </c>
      <c r="AC47" s="3" t="str">
        <f>IF(Tabelle_Auswertung[[#This Row],[Platz]]=3,CONCATENATE(Tabelle_Auswertung[[#This Row],[Bildname]]," von ",Tabelle_Auswertung[[#This Row],[Autor(in)]]),"")</f>
        <v/>
      </c>
      <c r="AD47" s="3" t="str">
        <f>IF(Tabelle_Auswertung[[#This Row],[Platz]]=4,CONCATENATE(Tabelle_Auswertung[[#This Row],[Bildname]]," von ",Tabelle_Auswertung[[#This Row],[Autor(in)]]),"")</f>
        <v/>
      </c>
      <c r="AE47" s="3" t="str">
        <f>IF(Tabelle_Auswertung[[#This Row],[Platz]]=5,CONCATENATE(Tabelle_Auswertung[[#This Row],[Bildname]]," von ",Tabelle_Auswertung[[#This Row],[Autor(in)]]),"")</f>
        <v/>
      </c>
      <c r="AF47" s="3" t="str">
        <f>IF(Tabelle_Auswertung[[#This Row],[Platz]]=6,CONCATENATE(Tabelle_Auswertung[[#This Row],[Bildname]]," von ",Tabelle_Auswertung[[#This Row],[Autor(in)]]),"")</f>
        <v/>
      </c>
      <c r="AG47" s="3" t="str">
        <f>IF(Tabelle_Auswertung[[#This Row],[Platz]]=7,CONCATENATE(Tabelle_Auswertung[[#This Row],[Bildname]]," von ",Tabelle_Auswertung[[#This Row],[Autor(in)]]),"")</f>
        <v/>
      </c>
      <c r="AH47" s="3" t="str">
        <f>IF(Tabelle_Auswertung[[#This Row],[Platz]]=8,CONCATENATE(Tabelle_Auswertung[[#This Row],[Bildname]]," von ",Tabelle_Auswertung[[#This Row],[Autor(in)]]),"")</f>
        <v/>
      </c>
      <c r="AI47" s="3" t="str">
        <f>IF(Tabelle_Auswertung[[#This Row],[Platz]]=9,CONCATENATE(Tabelle_Auswertung[[#This Row],[Bildname]]," von ",Tabelle_Auswertung[[#This Row],[Autor(in)]]),"")</f>
        <v/>
      </c>
      <c r="AJ47" s="3" t="str">
        <f>IF(Tabelle_Auswertung[[#This Row],[Platz]]=10,CONCATENATE(Tabelle_Auswertung[[#This Row],[Bildname]]," von ",Tabelle_Auswertung[[#This Row],[Autor(in)]]),"")</f>
        <v/>
      </c>
    </row>
    <row r="48" spans="2:36">
      <c r="B48" s="4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4" t="str">
        <f>IF(Tabelle_Auswertung[[#This Row],[Bildname]]&lt;&gt;"",SUM(Tabelle_Auswertung[[#This Row],[Juror 1]:[Juror 20]])," - ")</f>
        <v xml:space="preserve"> - </v>
      </c>
      <c r="X48" s="31" t="str">
        <f>IF(Tabelle_Auswertung[[#This Row],[Bildname]]&lt;&gt;"",IF(Tabelle_Auswertung[[#This Row],[Punkte]]&gt;0,AVERAGE(Tabelle_Auswertung[[#This Row],[Juror 1]:[Juror 20]])," - ")," - ")</f>
        <v xml:space="preserve"> - </v>
      </c>
      <c r="Y48" s="16" t="str">
        <f>IF(Tabelle_Auswertung[[#This Row],[Bildname]]&lt;&gt;"",IF(Tabelle_Auswertung[[#This Row],[Punkte]]&gt;0,RANK(Tabelle_Auswertung[[#This Row],[Punkte]],[Punkte],0)," - ")," - ")</f>
        <v xml:space="preserve"> - </v>
      </c>
      <c r="Z48" s="32" t="s">
        <v>7</v>
      </c>
      <c r="AA48" s="3" t="str">
        <f>IF(Tabelle_Auswertung[[#This Row],[Platz]]=1,CONCATENATE(Tabelle_Auswertung[[#This Row],[Bildname]]," von ",Tabelle_Auswertung[[#This Row],[Autor(in)]]),"")</f>
        <v/>
      </c>
      <c r="AB48" s="3" t="str">
        <f>IF(Tabelle_Auswertung[[#This Row],[Platz]]=2,CONCATENATE(Tabelle_Auswertung[[#This Row],[Bildname]]," von ",Tabelle_Auswertung[[#This Row],[Autor(in)]]),"")</f>
        <v/>
      </c>
      <c r="AC48" s="3" t="str">
        <f>IF(Tabelle_Auswertung[[#This Row],[Platz]]=3,CONCATENATE(Tabelle_Auswertung[[#This Row],[Bildname]]," von ",Tabelle_Auswertung[[#This Row],[Autor(in)]]),"")</f>
        <v/>
      </c>
      <c r="AD48" s="3" t="str">
        <f>IF(Tabelle_Auswertung[[#This Row],[Platz]]=4,CONCATENATE(Tabelle_Auswertung[[#This Row],[Bildname]]," von ",Tabelle_Auswertung[[#This Row],[Autor(in)]]),"")</f>
        <v/>
      </c>
      <c r="AE48" s="3" t="str">
        <f>IF(Tabelle_Auswertung[[#This Row],[Platz]]=5,CONCATENATE(Tabelle_Auswertung[[#This Row],[Bildname]]," von ",Tabelle_Auswertung[[#This Row],[Autor(in)]]),"")</f>
        <v/>
      </c>
      <c r="AF48" s="3" t="str">
        <f>IF(Tabelle_Auswertung[[#This Row],[Platz]]=6,CONCATENATE(Tabelle_Auswertung[[#This Row],[Bildname]]," von ",Tabelle_Auswertung[[#This Row],[Autor(in)]]),"")</f>
        <v/>
      </c>
      <c r="AG48" s="3" t="str">
        <f>IF(Tabelle_Auswertung[[#This Row],[Platz]]=7,CONCATENATE(Tabelle_Auswertung[[#This Row],[Bildname]]," von ",Tabelle_Auswertung[[#This Row],[Autor(in)]]),"")</f>
        <v/>
      </c>
      <c r="AH48" s="3" t="str">
        <f>IF(Tabelle_Auswertung[[#This Row],[Platz]]=8,CONCATENATE(Tabelle_Auswertung[[#This Row],[Bildname]]," von ",Tabelle_Auswertung[[#This Row],[Autor(in)]]),"")</f>
        <v/>
      </c>
      <c r="AI48" s="3" t="str">
        <f>IF(Tabelle_Auswertung[[#This Row],[Platz]]=9,CONCATENATE(Tabelle_Auswertung[[#This Row],[Bildname]]," von ",Tabelle_Auswertung[[#This Row],[Autor(in)]]),"")</f>
        <v/>
      </c>
      <c r="AJ48" s="3" t="str">
        <f>IF(Tabelle_Auswertung[[#This Row],[Platz]]=10,CONCATENATE(Tabelle_Auswertung[[#This Row],[Bildname]]," von ",Tabelle_Auswertung[[#This Row],[Autor(in)]]),"")</f>
        <v/>
      </c>
    </row>
    <row r="49" spans="2:36">
      <c r="B49" s="46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4" t="str">
        <f>IF(Tabelle_Auswertung[[#This Row],[Bildname]]&lt;&gt;"",SUM(Tabelle_Auswertung[[#This Row],[Juror 1]:[Juror 20]])," - ")</f>
        <v xml:space="preserve"> - </v>
      </c>
      <c r="X49" s="31" t="str">
        <f>IF(Tabelle_Auswertung[[#This Row],[Bildname]]&lt;&gt;"",IF(Tabelle_Auswertung[[#This Row],[Punkte]]&gt;0,AVERAGE(Tabelle_Auswertung[[#This Row],[Juror 1]:[Juror 20]])," - ")," - ")</f>
        <v xml:space="preserve"> - </v>
      </c>
      <c r="Y49" s="16" t="str">
        <f>IF(Tabelle_Auswertung[[#This Row],[Bildname]]&lt;&gt;"",IF(Tabelle_Auswertung[[#This Row],[Punkte]]&gt;0,RANK(Tabelle_Auswertung[[#This Row],[Punkte]],[Punkte],0)," - ")," - ")</f>
        <v xml:space="preserve"> - </v>
      </c>
      <c r="Z49" s="32" t="s">
        <v>7</v>
      </c>
      <c r="AA49" s="3" t="str">
        <f>IF(Tabelle_Auswertung[[#This Row],[Platz]]=1,CONCATENATE(Tabelle_Auswertung[[#This Row],[Bildname]]," von ",Tabelle_Auswertung[[#This Row],[Autor(in)]]),"")</f>
        <v/>
      </c>
      <c r="AB49" s="3" t="str">
        <f>IF(Tabelle_Auswertung[[#This Row],[Platz]]=2,CONCATENATE(Tabelle_Auswertung[[#This Row],[Bildname]]," von ",Tabelle_Auswertung[[#This Row],[Autor(in)]]),"")</f>
        <v/>
      </c>
      <c r="AC49" s="3" t="str">
        <f>IF(Tabelle_Auswertung[[#This Row],[Platz]]=3,CONCATENATE(Tabelle_Auswertung[[#This Row],[Bildname]]," von ",Tabelle_Auswertung[[#This Row],[Autor(in)]]),"")</f>
        <v/>
      </c>
      <c r="AD49" s="3" t="str">
        <f>IF(Tabelle_Auswertung[[#This Row],[Platz]]=4,CONCATENATE(Tabelle_Auswertung[[#This Row],[Bildname]]," von ",Tabelle_Auswertung[[#This Row],[Autor(in)]]),"")</f>
        <v/>
      </c>
      <c r="AE49" s="3" t="str">
        <f>IF(Tabelle_Auswertung[[#This Row],[Platz]]=5,CONCATENATE(Tabelle_Auswertung[[#This Row],[Bildname]]," von ",Tabelle_Auswertung[[#This Row],[Autor(in)]]),"")</f>
        <v/>
      </c>
      <c r="AF49" s="3" t="str">
        <f>IF(Tabelle_Auswertung[[#This Row],[Platz]]=6,CONCATENATE(Tabelle_Auswertung[[#This Row],[Bildname]]," von ",Tabelle_Auswertung[[#This Row],[Autor(in)]]),"")</f>
        <v/>
      </c>
      <c r="AG49" s="3" t="str">
        <f>IF(Tabelle_Auswertung[[#This Row],[Platz]]=7,CONCATENATE(Tabelle_Auswertung[[#This Row],[Bildname]]," von ",Tabelle_Auswertung[[#This Row],[Autor(in)]]),"")</f>
        <v/>
      </c>
      <c r="AH49" s="3" t="str">
        <f>IF(Tabelle_Auswertung[[#This Row],[Platz]]=8,CONCATENATE(Tabelle_Auswertung[[#This Row],[Bildname]]," von ",Tabelle_Auswertung[[#This Row],[Autor(in)]]),"")</f>
        <v/>
      </c>
      <c r="AI49" s="3" t="str">
        <f>IF(Tabelle_Auswertung[[#This Row],[Platz]]=9,CONCATENATE(Tabelle_Auswertung[[#This Row],[Bildname]]," von ",Tabelle_Auswertung[[#This Row],[Autor(in)]]),"")</f>
        <v/>
      </c>
      <c r="AJ49" s="3" t="str">
        <f>IF(Tabelle_Auswertung[[#This Row],[Platz]]=10,CONCATENATE(Tabelle_Auswertung[[#This Row],[Bildname]]," von ",Tabelle_Auswertung[[#This Row],[Autor(in)]]),"")</f>
        <v/>
      </c>
    </row>
    <row r="50" spans="2:36">
      <c r="B50" s="3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4" t="str">
        <f>IF(Tabelle_Auswertung[[#This Row],[Bildname]]&lt;&gt;"",SUM(Tabelle_Auswertung[[#This Row],[Juror 1]:[Juror 20]])," - ")</f>
        <v xml:space="preserve"> - </v>
      </c>
      <c r="X50" s="31" t="str">
        <f>IF(Tabelle_Auswertung[[#This Row],[Bildname]]&lt;&gt;"",IF(Tabelle_Auswertung[[#This Row],[Punkte]]&gt;0,AVERAGE(Tabelle_Auswertung[[#This Row],[Juror 1]:[Juror 20]])," - ")," - ")</f>
        <v xml:space="preserve"> - </v>
      </c>
      <c r="Y50" s="16" t="str">
        <f>IF(Tabelle_Auswertung[[#This Row],[Bildname]]&lt;&gt;"",IF(Tabelle_Auswertung[[#This Row],[Punkte]]&gt;0,RANK(Tabelle_Auswertung[[#This Row],[Punkte]],[Punkte],0)," - ")," - ")</f>
        <v xml:space="preserve"> - </v>
      </c>
      <c r="Z50" s="32" t="s">
        <v>7</v>
      </c>
      <c r="AA50" s="3" t="str">
        <f>IF(Tabelle_Auswertung[[#This Row],[Platz]]=1,CONCATENATE(Tabelle_Auswertung[[#This Row],[Bildname]]," von ",Tabelle_Auswertung[[#This Row],[Autor(in)]]),"")</f>
        <v/>
      </c>
      <c r="AB50" s="3" t="str">
        <f>IF(Tabelle_Auswertung[[#This Row],[Platz]]=2,CONCATENATE(Tabelle_Auswertung[[#This Row],[Bildname]]," von ",Tabelle_Auswertung[[#This Row],[Autor(in)]]),"")</f>
        <v/>
      </c>
      <c r="AC50" s="3" t="str">
        <f>IF(Tabelle_Auswertung[[#This Row],[Platz]]=3,CONCATENATE(Tabelle_Auswertung[[#This Row],[Bildname]]," von ",Tabelle_Auswertung[[#This Row],[Autor(in)]]),"")</f>
        <v/>
      </c>
      <c r="AD50" s="3" t="str">
        <f>IF(Tabelle_Auswertung[[#This Row],[Platz]]=4,CONCATENATE(Tabelle_Auswertung[[#This Row],[Bildname]]," von ",Tabelle_Auswertung[[#This Row],[Autor(in)]]),"")</f>
        <v/>
      </c>
      <c r="AE50" s="3" t="str">
        <f>IF(Tabelle_Auswertung[[#This Row],[Platz]]=5,CONCATENATE(Tabelle_Auswertung[[#This Row],[Bildname]]," von ",Tabelle_Auswertung[[#This Row],[Autor(in)]]),"")</f>
        <v/>
      </c>
      <c r="AF50" s="3" t="str">
        <f>IF(Tabelle_Auswertung[[#This Row],[Platz]]=6,CONCATENATE(Tabelle_Auswertung[[#This Row],[Bildname]]," von ",Tabelle_Auswertung[[#This Row],[Autor(in)]]),"")</f>
        <v/>
      </c>
      <c r="AG50" s="3" t="str">
        <f>IF(Tabelle_Auswertung[[#This Row],[Platz]]=7,CONCATENATE(Tabelle_Auswertung[[#This Row],[Bildname]]," von ",Tabelle_Auswertung[[#This Row],[Autor(in)]]),"")</f>
        <v/>
      </c>
      <c r="AH50" s="3" t="str">
        <f>IF(Tabelle_Auswertung[[#This Row],[Platz]]=8,CONCATENATE(Tabelle_Auswertung[[#This Row],[Bildname]]," von ",Tabelle_Auswertung[[#This Row],[Autor(in)]]),"")</f>
        <v/>
      </c>
      <c r="AI50" s="3" t="str">
        <f>IF(Tabelle_Auswertung[[#This Row],[Platz]]=9,CONCATENATE(Tabelle_Auswertung[[#This Row],[Bildname]]," von ",Tabelle_Auswertung[[#This Row],[Autor(in)]]),"")</f>
        <v/>
      </c>
      <c r="AJ50" s="3" t="str">
        <f>IF(Tabelle_Auswertung[[#This Row],[Platz]]=10,CONCATENATE(Tabelle_Auswertung[[#This Row],[Bildname]]," von ",Tabelle_Auswertung[[#This Row],[Autor(in)]]),"")</f>
        <v/>
      </c>
    </row>
    <row r="51" spans="2:36">
      <c r="B51" s="3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4" t="str">
        <f>IF(Tabelle_Auswertung[[#This Row],[Bildname]]&lt;&gt;"",SUM(Tabelle_Auswertung[[#This Row],[Juror 1]:[Juror 20]])," - ")</f>
        <v xml:space="preserve"> - </v>
      </c>
      <c r="X51" s="16" t="str">
        <f>IF(Tabelle_Auswertung[[#This Row],[Bildname]]&lt;&gt;"",IF(Tabelle_Auswertung[[#This Row],[Punkte]]&gt;0,AVERAGE(Tabelle_Auswertung[[#This Row],[Juror 1]:[Juror 20]])," - ")," - ")</f>
        <v xml:space="preserve"> - </v>
      </c>
      <c r="Y51" s="16" t="str">
        <f>IF(Tabelle_Auswertung[[#This Row],[Bildname]]&lt;&gt;"",IF(Tabelle_Auswertung[[#This Row],[Punkte]]&gt;0,RANK(Tabelle_Auswertung[[#This Row],[Punkte]],[Punkte],0)," - ")," - ")</f>
        <v xml:space="preserve"> - </v>
      </c>
      <c r="Z51" s="32" t="s">
        <v>7</v>
      </c>
      <c r="AA51" s="3" t="str">
        <f>IF(Tabelle_Auswertung[[#This Row],[Platz]]=1,CONCATENATE(Tabelle_Auswertung[[#This Row],[Bildname]]," von ",Tabelle_Auswertung[[#This Row],[Autor(in)]]),"")</f>
        <v/>
      </c>
      <c r="AB51" s="3" t="str">
        <f>IF(Tabelle_Auswertung[[#This Row],[Platz]]=2,CONCATENATE(Tabelle_Auswertung[[#This Row],[Bildname]]," von ",Tabelle_Auswertung[[#This Row],[Autor(in)]]),"")</f>
        <v/>
      </c>
      <c r="AC51" s="3" t="str">
        <f>IF(Tabelle_Auswertung[[#This Row],[Platz]]=3,CONCATENATE(Tabelle_Auswertung[[#This Row],[Bildname]]," von ",Tabelle_Auswertung[[#This Row],[Autor(in)]]),"")</f>
        <v/>
      </c>
      <c r="AD51" s="3" t="str">
        <f>IF(Tabelle_Auswertung[[#This Row],[Platz]]=4,CONCATENATE(Tabelle_Auswertung[[#This Row],[Bildname]]," von ",Tabelle_Auswertung[[#This Row],[Autor(in)]]),"")</f>
        <v/>
      </c>
      <c r="AE51" s="3" t="str">
        <f>IF(Tabelle_Auswertung[[#This Row],[Platz]]=5,CONCATENATE(Tabelle_Auswertung[[#This Row],[Bildname]]," von ",Tabelle_Auswertung[[#This Row],[Autor(in)]]),"")</f>
        <v/>
      </c>
      <c r="AF51" s="3" t="str">
        <f>IF(Tabelle_Auswertung[[#This Row],[Platz]]=6,CONCATENATE(Tabelle_Auswertung[[#This Row],[Bildname]]," von ",Tabelle_Auswertung[[#This Row],[Autor(in)]]),"")</f>
        <v/>
      </c>
      <c r="AG51" s="3" t="str">
        <f>IF(Tabelle_Auswertung[[#This Row],[Platz]]=7,CONCATENATE(Tabelle_Auswertung[[#This Row],[Bildname]]," von ",Tabelle_Auswertung[[#This Row],[Autor(in)]]),"")</f>
        <v/>
      </c>
      <c r="AH51" s="3" t="str">
        <f>IF(Tabelle_Auswertung[[#This Row],[Platz]]=8,CONCATENATE(Tabelle_Auswertung[[#This Row],[Bildname]]," von ",Tabelle_Auswertung[[#This Row],[Autor(in)]]),"")</f>
        <v/>
      </c>
      <c r="AI51" s="3" t="str">
        <f>IF(Tabelle_Auswertung[[#This Row],[Platz]]=9,CONCATENATE(Tabelle_Auswertung[[#This Row],[Bildname]]," von ",Tabelle_Auswertung[[#This Row],[Autor(in)]]),"")</f>
        <v/>
      </c>
      <c r="AJ51" s="3" t="str">
        <f>IF(Tabelle_Auswertung[[#This Row],[Platz]]=10,CONCATENATE(Tabelle_Auswertung[[#This Row],[Bildname]]," von ",Tabelle_Auswertung[[#This Row],[Autor(in)]]),"")</f>
        <v/>
      </c>
    </row>
    <row r="52" spans="2:36">
      <c r="B52" s="33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4" t="str">
        <f>IF(Tabelle_Auswertung[[#This Row],[Bildname]]&lt;&gt;"",SUM(Tabelle_Auswertung[[#This Row],[Juror 1]:[Juror 20]])," - ")</f>
        <v xml:space="preserve"> - </v>
      </c>
      <c r="X52" s="16" t="str">
        <f>IF(Tabelle_Auswertung[[#This Row],[Bildname]]&lt;&gt;"",IF(Tabelle_Auswertung[[#This Row],[Punkte]]&gt;0,AVERAGE(Tabelle_Auswertung[[#This Row],[Juror 1]:[Juror 20]])," - ")," - ")</f>
        <v xml:space="preserve"> - </v>
      </c>
      <c r="Y52" s="16" t="str">
        <f>IF(Tabelle_Auswertung[[#This Row],[Bildname]]&lt;&gt;"",IF(Tabelle_Auswertung[[#This Row],[Punkte]]&gt;0,RANK(Tabelle_Auswertung[[#This Row],[Punkte]],[Punkte],0)," - ")," - ")</f>
        <v xml:space="preserve"> - </v>
      </c>
      <c r="Z52" s="32" t="s">
        <v>7</v>
      </c>
      <c r="AA52" s="3" t="str">
        <f>IF(Tabelle_Auswertung[[#This Row],[Platz]]=1,CONCATENATE(Tabelle_Auswertung[[#This Row],[Bildname]]," von ",Tabelle_Auswertung[[#This Row],[Autor(in)]]),"")</f>
        <v/>
      </c>
      <c r="AB52" s="3" t="str">
        <f>IF(Tabelle_Auswertung[[#This Row],[Platz]]=2,CONCATENATE(Tabelle_Auswertung[[#This Row],[Bildname]]," von ",Tabelle_Auswertung[[#This Row],[Autor(in)]]),"")</f>
        <v/>
      </c>
      <c r="AC52" s="3" t="str">
        <f>IF(Tabelle_Auswertung[[#This Row],[Platz]]=3,CONCATENATE(Tabelle_Auswertung[[#This Row],[Bildname]]," von ",Tabelle_Auswertung[[#This Row],[Autor(in)]]),"")</f>
        <v/>
      </c>
      <c r="AD52" s="3" t="str">
        <f>IF(Tabelle_Auswertung[[#This Row],[Platz]]=4,CONCATENATE(Tabelle_Auswertung[[#This Row],[Bildname]]," von ",Tabelle_Auswertung[[#This Row],[Autor(in)]]),"")</f>
        <v/>
      </c>
      <c r="AE52" s="3" t="str">
        <f>IF(Tabelle_Auswertung[[#This Row],[Platz]]=5,CONCATENATE(Tabelle_Auswertung[[#This Row],[Bildname]]," von ",Tabelle_Auswertung[[#This Row],[Autor(in)]]),"")</f>
        <v/>
      </c>
      <c r="AF52" s="3" t="str">
        <f>IF(Tabelle_Auswertung[[#This Row],[Platz]]=6,CONCATENATE(Tabelle_Auswertung[[#This Row],[Bildname]]," von ",Tabelle_Auswertung[[#This Row],[Autor(in)]]),"")</f>
        <v/>
      </c>
      <c r="AG52" s="3" t="str">
        <f>IF(Tabelle_Auswertung[[#This Row],[Platz]]=7,CONCATENATE(Tabelle_Auswertung[[#This Row],[Bildname]]," von ",Tabelle_Auswertung[[#This Row],[Autor(in)]]),"")</f>
        <v/>
      </c>
      <c r="AH52" s="3" t="str">
        <f>IF(Tabelle_Auswertung[[#This Row],[Platz]]=8,CONCATENATE(Tabelle_Auswertung[[#This Row],[Bildname]]," von ",Tabelle_Auswertung[[#This Row],[Autor(in)]]),"")</f>
        <v/>
      </c>
      <c r="AI52" s="3" t="str">
        <f>IF(Tabelle_Auswertung[[#This Row],[Platz]]=9,CONCATENATE(Tabelle_Auswertung[[#This Row],[Bildname]]," von ",Tabelle_Auswertung[[#This Row],[Autor(in)]]),"")</f>
        <v/>
      </c>
      <c r="AJ52" s="3" t="str">
        <f>IF(Tabelle_Auswertung[[#This Row],[Platz]]=10,CONCATENATE(Tabelle_Auswertung[[#This Row],[Bildname]]," von ",Tabelle_Auswertung[[#This Row],[Autor(in)]]),"")</f>
        <v/>
      </c>
    </row>
    <row r="53" spans="2:36">
      <c r="B53" s="33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4" t="str">
        <f>IF(Tabelle_Auswertung[[#This Row],[Bildname]]&lt;&gt;"",SUM(Tabelle_Auswertung[[#This Row],[Juror 1]:[Juror 20]])," - ")</f>
        <v xml:space="preserve"> - </v>
      </c>
      <c r="X53" s="16" t="str">
        <f>IF(Tabelle_Auswertung[[#This Row],[Bildname]]&lt;&gt;"",IF(Tabelle_Auswertung[[#This Row],[Punkte]]&gt;0,AVERAGE(Tabelle_Auswertung[[#This Row],[Juror 1]:[Juror 20]])," - ")," - ")</f>
        <v xml:space="preserve"> - </v>
      </c>
      <c r="Y53" s="16" t="str">
        <f>IF(Tabelle_Auswertung[[#This Row],[Bildname]]&lt;&gt;"",IF(Tabelle_Auswertung[[#This Row],[Punkte]]&gt;0,RANK(Tabelle_Auswertung[[#This Row],[Punkte]],[Punkte],0)," - ")," - ")</f>
        <v xml:space="preserve"> - </v>
      </c>
      <c r="Z53" s="32" t="s">
        <v>7</v>
      </c>
      <c r="AA53" s="3" t="str">
        <f>IF(Tabelle_Auswertung[[#This Row],[Platz]]=1,CONCATENATE(Tabelle_Auswertung[[#This Row],[Bildname]]," von ",Tabelle_Auswertung[[#This Row],[Autor(in)]]),"")</f>
        <v/>
      </c>
      <c r="AB53" s="3" t="str">
        <f>IF(Tabelle_Auswertung[[#This Row],[Platz]]=2,CONCATENATE(Tabelle_Auswertung[[#This Row],[Bildname]]," von ",Tabelle_Auswertung[[#This Row],[Autor(in)]]),"")</f>
        <v/>
      </c>
      <c r="AC53" s="3" t="str">
        <f>IF(Tabelle_Auswertung[[#This Row],[Platz]]=3,CONCATENATE(Tabelle_Auswertung[[#This Row],[Bildname]]," von ",Tabelle_Auswertung[[#This Row],[Autor(in)]]),"")</f>
        <v/>
      </c>
      <c r="AD53" s="3" t="str">
        <f>IF(Tabelle_Auswertung[[#This Row],[Platz]]=4,CONCATENATE(Tabelle_Auswertung[[#This Row],[Bildname]]," von ",Tabelle_Auswertung[[#This Row],[Autor(in)]]),"")</f>
        <v/>
      </c>
      <c r="AE53" s="3" t="str">
        <f>IF(Tabelle_Auswertung[[#This Row],[Platz]]=5,CONCATENATE(Tabelle_Auswertung[[#This Row],[Bildname]]," von ",Tabelle_Auswertung[[#This Row],[Autor(in)]]),"")</f>
        <v/>
      </c>
      <c r="AF53" s="3" t="str">
        <f>IF(Tabelle_Auswertung[[#This Row],[Platz]]=6,CONCATENATE(Tabelle_Auswertung[[#This Row],[Bildname]]," von ",Tabelle_Auswertung[[#This Row],[Autor(in)]]),"")</f>
        <v/>
      </c>
      <c r="AG53" s="3" t="str">
        <f>IF(Tabelle_Auswertung[[#This Row],[Platz]]=7,CONCATENATE(Tabelle_Auswertung[[#This Row],[Bildname]]," von ",Tabelle_Auswertung[[#This Row],[Autor(in)]]),"")</f>
        <v/>
      </c>
      <c r="AH53" s="3" t="str">
        <f>IF(Tabelle_Auswertung[[#This Row],[Platz]]=8,CONCATENATE(Tabelle_Auswertung[[#This Row],[Bildname]]," von ",Tabelle_Auswertung[[#This Row],[Autor(in)]]),"")</f>
        <v/>
      </c>
      <c r="AI53" s="3" t="str">
        <f>IF(Tabelle_Auswertung[[#This Row],[Platz]]=9,CONCATENATE(Tabelle_Auswertung[[#This Row],[Bildname]]," von ",Tabelle_Auswertung[[#This Row],[Autor(in)]]),"")</f>
        <v/>
      </c>
      <c r="AJ53" s="3" t="str">
        <f>IF(Tabelle_Auswertung[[#This Row],[Platz]]=10,CONCATENATE(Tabelle_Auswertung[[#This Row],[Bildname]]," von ",Tabelle_Auswertung[[#This Row],[Autor(in)]]),"")</f>
        <v/>
      </c>
    </row>
    <row r="54" spans="2:36">
      <c r="B54" s="33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4" t="str">
        <f>IF(Tabelle_Auswertung[[#This Row],[Bildname]]&lt;&gt;"",SUM(Tabelle_Auswertung[[#This Row],[Juror 1]:[Juror 20]])," - ")</f>
        <v xml:space="preserve"> - </v>
      </c>
      <c r="X54" s="16" t="str">
        <f>IF(Tabelle_Auswertung[[#This Row],[Bildname]]&lt;&gt;"",IF(Tabelle_Auswertung[[#This Row],[Punkte]]&gt;0,AVERAGE(Tabelle_Auswertung[[#This Row],[Juror 1]:[Juror 20]])," - ")," - ")</f>
        <v xml:space="preserve"> - </v>
      </c>
      <c r="Y54" s="16" t="str">
        <f>IF(Tabelle_Auswertung[[#This Row],[Bildname]]&lt;&gt;"",IF(Tabelle_Auswertung[[#This Row],[Punkte]]&gt;0,RANK(Tabelle_Auswertung[[#This Row],[Punkte]],[Punkte],0)," - ")," - ")</f>
        <v xml:space="preserve"> - </v>
      </c>
      <c r="Z54" s="32" t="s">
        <v>7</v>
      </c>
      <c r="AA54" s="3" t="str">
        <f>IF(Tabelle_Auswertung[[#This Row],[Platz]]=1,CONCATENATE(Tabelle_Auswertung[[#This Row],[Bildname]]," von ",Tabelle_Auswertung[[#This Row],[Autor(in)]]),"")</f>
        <v/>
      </c>
      <c r="AB54" s="3" t="str">
        <f>IF(Tabelle_Auswertung[[#This Row],[Platz]]=2,CONCATENATE(Tabelle_Auswertung[[#This Row],[Bildname]]," von ",Tabelle_Auswertung[[#This Row],[Autor(in)]]),"")</f>
        <v/>
      </c>
      <c r="AC54" s="3" t="str">
        <f>IF(Tabelle_Auswertung[[#This Row],[Platz]]=3,CONCATENATE(Tabelle_Auswertung[[#This Row],[Bildname]]," von ",Tabelle_Auswertung[[#This Row],[Autor(in)]]),"")</f>
        <v/>
      </c>
      <c r="AD54" s="3" t="str">
        <f>IF(Tabelle_Auswertung[[#This Row],[Platz]]=4,CONCATENATE(Tabelle_Auswertung[[#This Row],[Bildname]]," von ",Tabelle_Auswertung[[#This Row],[Autor(in)]]),"")</f>
        <v/>
      </c>
      <c r="AE54" s="3" t="str">
        <f>IF(Tabelle_Auswertung[[#This Row],[Platz]]=5,CONCATENATE(Tabelle_Auswertung[[#This Row],[Bildname]]," von ",Tabelle_Auswertung[[#This Row],[Autor(in)]]),"")</f>
        <v/>
      </c>
      <c r="AF54" s="3" t="str">
        <f>IF(Tabelle_Auswertung[[#This Row],[Platz]]=6,CONCATENATE(Tabelle_Auswertung[[#This Row],[Bildname]]," von ",Tabelle_Auswertung[[#This Row],[Autor(in)]]),"")</f>
        <v/>
      </c>
      <c r="AG54" s="3" t="str">
        <f>IF(Tabelle_Auswertung[[#This Row],[Platz]]=7,CONCATENATE(Tabelle_Auswertung[[#This Row],[Bildname]]," von ",Tabelle_Auswertung[[#This Row],[Autor(in)]]),"")</f>
        <v/>
      </c>
      <c r="AH54" s="3" t="str">
        <f>IF(Tabelle_Auswertung[[#This Row],[Platz]]=8,CONCATENATE(Tabelle_Auswertung[[#This Row],[Bildname]]," von ",Tabelle_Auswertung[[#This Row],[Autor(in)]]),"")</f>
        <v/>
      </c>
      <c r="AI54" s="3" t="str">
        <f>IF(Tabelle_Auswertung[[#This Row],[Platz]]=9,CONCATENATE(Tabelle_Auswertung[[#This Row],[Bildname]]," von ",Tabelle_Auswertung[[#This Row],[Autor(in)]]),"")</f>
        <v/>
      </c>
      <c r="AJ54" s="3" t="str">
        <f>IF(Tabelle_Auswertung[[#This Row],[Platz]]=10,CONCATENATE(Tabelle_Auswertung[[#This Row],[Bildname]]," von ",Tabelle_Auswertung[[#This Row],[Autor(in)]]),"")</f>
        <v/>
      </c>
    </row>
    <row r="55" spans="2:36">
      <c r="B55" s="33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4" t="str">
        <f>IF(Tabelle_Auswertung[[#This Row],[Bildname]]&lt;&gt;"",SUM(Tabelle_Auswertung[[#This Row],[Juror 1]:[Juror 20]])," - ")</f>
        <v xml:space="preserve"> - </v>
      </c>
      <c r="X55" s="16" t="str">
        <f>IF(Tabelle_Auswertung[[#This Row],[Bildname]]&lt;&gt;"",IF(Tabelle_Auswertung[[#This Row],[Punkte]]&gt;0,AVERAGE(Tabelle_Auswertung[[#This Row],[Juror 1]:[Juror 20]])," - ")," - ")</f>
        <v xml:space="preserve"> - </v>
      </c>
      <c r="Y55" s="16" t="str">
        <f>IF(Tabelle_Auswertung[[#This Row],[Bildname]]&lt;&gt;"",IF(Tabelle_Auswertung[[#This Row],[Punkte]]&gt;0,RANK(Tabelle_Auswertung[[#This Row],[Punkte]],[Punkte],0)," - ")," - ")</f>
        <v xml:space="preserve"> - </v>
      </c>
      <c r="Z55" s="32" t="s">
        <v>7</v>
      </c>
      <c r="AA55" s="3" t="str">
        <f>IF(Tabelle_Auswertung[[#This Row],[Platz]]=1,CONCATENATE(Tabelle_Auswertung[[#This Row],[Bildname]]," von ",Tabelle_Auswertung[[#This Row],[Autor(in)]]),"")</f>
        <v/>
      </c>
      <c r="AB55" s="3" t="str">
        <f>IF(Tabelle_Auswertung[[#This Row],[Platz]]=2,CONCATENATE(Tabelle_Auswertung[[#This Row],[Bildname]]," von ",Tabelle_Auswertung[[#This Row],[Autor(in)]]),"")</f>
        <v/>
      </c>
      <c r="AC55" s="3" t="str">
        <f>IF(Tabelle_Auswertung[[#This Row],[Platz]]=3,CONCATENATE(Tabelle_Auswertung[[#This Row],[Bildname]]," von ",Tabelle_Auswertung[[#This Row],[Autor(in)]]),"")</f>
        <v/>
      </c>
      <c r="AD55" s="3" t="str">
        <f>IF(Tabelle_Auswertung[[#This Row],[Platz]]=4,CONCATENATE(Tabelle_Auswertung[[#This Row],[Bildname]]," von ",Tabelle_Auswertung[[#This Row],[Autor(in)]]),"")</f>
        <v/>
      </c>
      <c r="AE55" s="3" t="str">
        <f>IF(Tabelle_Auswertung[[#This Row],[Platz]]=5,CONCATENATE(Tabelle_Auswertung[[#This Row],[Bildname]]," von ",Tabelle_Auswertung[[#This Row],[Autor(in)]]),"")</f>
        <v/>
      </c>
      <c r="AF55" s="3" t="str">
        <f>IF(Tabelle_Auswertung[[#This Row],[Platz]]=6,CONCATENATE(Tabelle_Auswertung[[#This Row],[Bildname]]," von ",Tabelle_Auswertung[[#This Row],[Autor(in)]]),"")</f>
        <v/>
      </c>
      <c r="AG55" s="3" t="str">
        <f>IF(Tabelle_Auswertung[[#This Row],[Platz]]=7,CONCATENATE(Tabelle_Auswertung[[#This Row],[Bildname]]," von ",Tabelle_Auswertung[[#This Row],[Autor(in)]]),"")</f>
        <v/>
      </c>
      <c r="AH55" s="3" t="str">
        <f>IF(Tabelle_Auswertung[[#This Row],[Platz]]=8,CONCATENATE(Tabelle_Auswertung[[#This Row],[Bildname]]," von ",Tabelle_Auswertung[[#This Row],[Autor(in)]]),"")</f>
        <v/>
      </c>
      <c r="AI55" s="3" t="str">
        <f>IF(Tabelle_Auswertung[[#This Row],[Platz]]=9,CONCATENATE(Tabelle_Auswertung[[#This Row],[Bildname]]," von ",Tabelle_Auswertung[[#This Row],[Autor(in)]]),"")</f>
        <v/>
      </c>
      <c r="AJ55" s="3" t="str">
        <f>IF(Tabelle_Auswertung[[#This Row],[Platz]]=10,CONCATENATE(Tabelle_Auswertung[[#This Row],[Bildname]]," von ",Tabelle_Auswertung[[#This Row],[Autor(in)]]),"")</f>
        <v/>
      </c>
    </row>
    <row r="56" spans="2:36">
      <c r="B56" s="33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4" t="str">
        <f>IF(Tabelle_Auswertung[[#This Row],[Bildname]]&lt;&gt;"",SUM(Tabelle_Auswertung[[#This Row],[Juror 1]:[Juror 20]])," - ")</f>
        <v xml:space="preserve"> - </v>
      </c>
      <c r="X56" s="16" t="str">
        <f>IF(Tabelle_Auswertung[[#This Row],[Bildname]]&lt;&gt;"",IF(Tabelle_Auswertung[[#This Row],[Punkte]]&gt;0,AVERAGE(Tabelle_Auswertung[[#This Row],[Juror 1]:[Juror 20]])," - ")," - ")</f>
        <v xml:space="preserve"> - </v>
      </c>
      <c r="Y56" s="16" t="str">
        <f>IF(Tabelle_Auswertung[[#This Row],[Bildname]]&lt;&gt;"",IF(Tabelle_Auswertung[[#This Row],[Punkte]]&gt;0,RANK(Tabelle_Auswertung[[#This Row],[Punkte]],[Punkte],0)," - ")," - ")</f>
        <v xml:space="preserve"> - </v>
      </c>
      <c r="Z56" s="32" t="s">
        <v>7</v>
      </c>
      <c r="AA56" s="3" t="str">
        <f>IF(Tabelle_Auswertung[[#This Row],[Platz]]=1,CONCATENATE(Tabelle_Auswertung[[#This Row],[Bildname]]," von ",Tabelle_Auswertung[[#This Row],[Autor(in)]]),"")</f>
        <v/>
      </c>
      <c r="AB56" s="3" t="str">
        <f>IF(Tabelle_Auswertung[[#This Row],[Platz]]=2,CONCATENATE(Tabelle_Auswertung[[#This Row],[Bildname]]," von ",Tabelle_Auswertung[[#This Row],[Autor(in)]]),"")</f>
        <v/>
      </c>
      <c r="AC56" s="3" t="str">
        <f>IF(Tabelle_Auswertung[[#This Row],[Platz]]=3,CONCATENATE(Tabelle_Auswertung[[#This Row],[Bildname]]," von ",Tabelle_Auswertung[[#This Row],[Autor(in)]]),"")</f>
        <v/>
      </c>
      <c r="AD56" s="3" t="str">
        <f>IF(Tabelle_Auswertung[[#This Row],[Platz]]=4,CONCATENATE(Tabelle_Auswertung[[#This Row],[Bildname]]," von ",Tabelle_Auswertung[[#This Row],[Autor(in)]]),"")</f>
        <v/>
      </c>
      <c r="AE56" s="3" t="str">
        <f>IF(Tabelle_Auswertung[[#This Row],[Platz]]=5,CONCATENATE(Tabelle_Auswertung[[#This Row],[Bildname]]," von ",Tabelle_Auswertung[[#This Row],[Autor(in)]]),"")</f>
        <v/>
      </c>
      <c r="AF56" s="3" t="str">
        <f>IF(Tabelle_Auswertung[[#This Row],[Platz]]=6,CONCATENATE(Tabelle_Auswertung[[#This Row],[Bildname]]," von ",Tabelle_Auswertung[[#This Row],[Autor(in)]]),"")</f>
        <v/>
      </c>
      <c r="AG56" s="3" t="str">
        <f>IF(Tabelle_Auswertung[[#This Row],[Platz]]=7,CONCATENATE(Tabelle_Auswertung[[#This Row],[Bildname]]," von ",Tabelle_Auswertung[[#This Row],[Autor(in)]]),"")</f>
        <v/>
      </c>
      <c r="AH56" s="3" t="str">
        <f>IF(Tabelle_Auswertung[[#This Row],[Platz]]=8,CONCATENATE(Tabelle_Auswertung[[#This Row],[Bildname]]," von ",Tabelle_Auswertung[[#This Row],[Autor(in)]]),"")</f>
        <v/>
      </c>
      <c r="AI56" s="3" t="str">
        <f>IF(Tabelle_Auswertung[[#This Row],[Platz]]=9,CONCATENATE(Tabelle_Auswertung[[#This Row],[Bildname]]," von ",Tabelle_Auswertung[[#This Row],[Autor(in)]]),"")</f>
        <v/>
      </c>
      <c r="AJ56" s="3" t="str">
        <f>IF(Tabelle_Auswertung[[#This Row],[Platz]]=10,CONCATENATE(Tabelle_Auswertung[[#This Row],[Bildname]]," von ",Tabelle_Auswertung[[#This Row],[Autor(in)]]),"")</f>
        <v/>
      </c>
    </row>
    <row r="57" spans="2:36">
      <c r="B57" s="33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4" t="str">
        <f>IF(Tabelle_Auswertung[[#This Row],[Bildname]]&lt;&gt;"",SUM(Tabelle_Auswertung[[#This Row],[Juror 1]:[Juror 20]])," - ")</f>
        <v xml:space="preserve"> - </v>
      </c>
      <c r="X57" s="16" t="str">
        <f>IF(Tabelle_Auswertung[[#This Row],[Bildname]]&lt;&gt;"",IF(Tabelle_Auswertung[[#This Row],[Punkte]]&gt;0,AVERAGE(Tabelle_Auswertung[[#This Row],[Juror 1]:[Juror 20]])," - ")," - ")</f>
        <v xml:space="preserve"> - </v>
      </c>
      <c r="Y57" s="16" t="str">
        <f>IF(Tabelle_Auswertung[[#This Row],[Bildname]]&lt;&gt;"",IF(Tabelle_Auswertung[[#This Row],[Punkte]]&gt;0,RANK(Tabelle_Auswertung[[#This Row],[Punkte]],[Punkte],0)," - ")," - ")</f>
        <v xml:space="preserve"> - </v>
      </c>
      <c r="Z57" s="32" t="s">
        <v>7</v>
      </c>
      <c r="AA57" s="3" t="str">
        <f>IF(Tabelle_Auswertung[[#This Row],[Platz]]=1,CONCATENATE(Tabelle_Auswertung[[#This Row],[Bildname]]," von ",Tabelle_Auswertung[[#This Row],[Autor(in)]]),"")</f>
        <v/>
      </c>
      <c r="AB57" s="3" t="str">
        <f>IF(Tabelle_Auswertung[[#This Row],[Platz]]=2,CONCATENATE(Tabelle_Auswertung[[#This Row],[Bildname]]," von ",Tabelle_Auswertung[[#This Row],[Autor(in)]]),"")</f>
        <v/>
      </c>
      <c r="AC57" s="3" t="str">
        <f>IF(Tabelle_Auswertung[[#This Row],[Platz]]=3,CONCATENATE(Tabelle_Auswertung[[#This Row],[Bildname]]," von ",Tabelle_Auswertung[[#This Row],[Autor(in)]]),"")</f>
        <v/>
      </c>
      <c r="AD57" s="3" t="str">
        <f>IF(Tabelle_Auswertung[[#This Row],[Platz]]=4,CONCATENATE(Tabelle_Auswertung[[#This Row],[Bildname]]," von ",Tabelle_Auswertung[[#This Row],[Autor(in)]]),"")</f>
        <v/>
      </c>
      <c r="AE57" s="3" t="str">
        <f>IF(Tabelle_Auswertung[[#This Row],[Platz]]=5,CONCATENATE(Tabelle_Auswertung[[#This Row],[Bildname]]," von ",Tabelle_Auswertung[[#This Row],[Autor(in)]]),"")</f>
        <v/>
      </c>
      <c r="AF57" s="3" t="str">
        <f>IF(Tabelle_Auswertung[[#This Row],[Platz]]=6,CONCATENATE(Tabelle_Auswertung[[#This Row],[Bildname]]," von ",Tabelle_Auswertung[[#This Row],[Autor(in)]]),"")</f>
        <v/>
      </c>
      <c r="AG57" s="3" t="str">
        <f>IF(Tabelle_Auswertung[[#This Row],[Platz]]=7,CONCATENATE(Tabelle_Auswertung[[#This Row],[Bildname]]," von ",Tabelle_Auswertung[[#This Row],[Autor(in)]]),"")</f>
        <v/>
      </c>
      <c r="AH57" s="3" t="str">
        <f>IF(Tabelle_Auswertung[[#This Row],[Platz]]=8,CONCATENATE(Tabelle_Auswertung[[#This Row],[Bildname]]," von ",Tabelle_Auswertung[[#This Row],[Autor(in)]]),"")</f>
        <v/>
      </c>
      <c r="AI57" s="3" t="str">
        <f>IF(Tabelle_Auswertung[[#This Row],[Platz]]=9,CONCATENATE(Tabelle_Auswertung[[#This Row],[Bildname]]," von ",Tabelle_Auswertung[[#This Row],[Autor(in)]]),"")</f>
        <v/>
      </c>
      <c r="AJ57" s="3" t="str">
        <f>IF(Tabelle_Auswertung[[#This Row],[Platz]]=10,CONCATENATE(Tabelle_Auswertung[[#This Row],[Bildname]]," von ",Tabelle_Auswertung[[#This Row],[Autor(in)]]),"")</f>
        <v/>
      </c>
    </row>
    <row r="58" spans="2:36">
      <c r="B58" s="33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4" t="str">
        <f>IF(Tabelle_Auswertung[[#This Row],[Bildname]]&lt;&gt;"",SUM(Tabelle_Auswertung[[#This Row],[Juror 1]:[Juror 20]])," - ")</f>
        <v xml:space="preserve"> - </v>
      </c>
      <c r="X58" s="16" t="str">
        <f>IF(Tabelle_Auswertung[[#This Row],[Bildname]]&lt;&gt;"",IF(Tabelle_Auswertung[[#This Row],[Punkte]]&gt;0,AVERAGE(Tabelle_Auswertung[[#This Row],[Juror 1]:[Juror 20]])," - ")," - ")</f>
        <v xml:space="preserve"> - </v>
      </c>
      <c r="Y58" s="16" t="str">
        <f>IF(Tabelle_Auswertung[[#This Row],[Bildname]]&lt;&gt;"",IF(Tabelle_Auswertung[[#This Row],[Punkte]]&gt;0,RANK(Tabelle_Auswertung[[#This Row],[Punkte]],[Punkte],0)," - ")," - ")</f>
        <v xml:space="preserve"> - </v>
      </c>
      <c r="Z58" s="32" t="s">
        <v>7</v>
      </c>
      <c r="AA58" s="3" t="str">
        <f>IF(Tabelle_Auswertung[[#This Row],[Platz]]=1,CONCATENATE(Tabelle_Auswertung[[#This Row],[Bildname]]," von ",Tabelle_Auswertung[[#This Row],[Autor(in)]]),"")</f>
        <v/>
      </c>
      <c r="AB58" s="3" t="str">
        <f>IF(Tabelle_Auswertung[[#This Row],[Platz]]=2,CONCATENATE(Tabelle_Auswertung[[#This Row],[Bildname]]," von ",Tabelle_Auswertung[[#This Row],[Autor(in)]]),"")</f>
        <v/>
      </c>
      <c r="AC58" s="3" t="str">
        <f>IF(Tabelle_Auswertung[[#This Row],[Platz]]=3,CONCATENATE(Tabelle_Auswertung[[#This Row],[Bildname]]," von ",Tabelle_Auswertung[[#This Row],[Autor(in)]]),"")</f>
        <v/>
      </c>
      <c r="AD58" s="3" t="str">
        <f>IF(Tabelle_Auswertung[[#This Row],[Platz]]=4,CONCATENATE(Tabelle_Auswertung[[#This Row],[Bildname]]," von ",Tabelle_Auswertung[[#This Row],[Autor(in)]]),"")</f>
        <v/>
      </c>
      <c r="AE58" s="3" t="str">
        <f>IF(Tabelle_Auswertung[[#This Row],[Platz]]=5,CONCATENATE(Tabelle_Auswertung[[#This Row],[Bildname]]," von ",Tabelle_Auswertung[[#This Row],[Autor(in)]]),"")</f>
        <v/>
      </c>
      <c r="AF58" s="3" t="str">
        <f>IF(Tabelle_Auswertung[[#This Row],[Platz]]=6,CONCATENATE(Tabelle_Auswertung[[#This Row],[Bildname]]," von ",Tabelle_Auswertung[[#This Row],[Autor(in)]]),"")</f>
        <v/>
      </c>
      <c r="AG58" s="3" t="str">
        <f>IF(Tabelle_Auswertung[[#This Row],[Platz]]=7,CONCATENATE(Tabelle_Auswertung[[#This Row],[Bildname]]," von ",Tabelle_Auswertung[[#This Row],[Autor(in)]]),"")</f>
        <v/>
      </c>
      <c r="AH58" s="3" t="str">
        <f>IF(Tabelle_Auswertung[[#This Row],[Platz]]=8,CONCATENATE(Tabelle_Auswertung[[#This Row],[Bildname]]," von ",Tabelle_Auswertung[[#This Row],[Autor(in)]]),"")</f>
        <v/>
      </c>
      <c r="AI58" s="3" t="str">
        <f>IF(Tabelle_Auswertung[[#This Row],[Platz]]=9,CONCATENATE(Tabelle_Auswertung[[#This Row],[Bildname]]," von ",Tabelle_Auswertung[[#This Row],[Autor(in)]]),"")</f>
        <v/>
      </c>
      <c r="AJ58" s="3" t="str">
        <f>IF(Tabelle_Auswertung[[#This Row],[Platz]]=10,CONCATENATE(Tabelle_Auswertung[[#This Row],[Bildname]]," von ",Tabelle_Auswertung[[#This Row],[Autor(in)]]),"")</f>
        <v/>
      </c>
    </row>
    <row r="59" spans="2:36">
      <c r="B59" s="33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4" t="str">
        <f>IF(Tabelle_Auswertung[[#This Row],[Bildname]]&lt;&gt;"",SUM(Tabelle_Auswertung[[#This Row],[Juror 1]:[Juror 20]])," - ")</f>
        <v xml:space="preserve"> - </v>
      </c>
      <c r="X59" s="16" t="str">
        <f>IF(Tabelle_Auswertung[[#This Row],[Bildname]]&lt;&gt;"",IF(Tabelle_Auswertung[[#This Row],[Punkte]]&gt;0,AVERAGE(Tabelle_Auswertung[[#This Row],[Juror 1]:[Juror 20]])," - ")," - ")</f>
        <v xml:space="preserve"> - </v>
      </c>
      <c r="Y59" s="16" t="str">
        <f>IF(Tabelle_Auswertung[[#This Row],[Bildname]]&lt;&gt;"",IF(Tabelle_Auswertung[[#This Row],[Punkte]]&gt;0,RANK(Tabelle_Auswertung[[#This Row],[Punkte]],[Punkte],0)," - ")," - ")</f>
        <v xml:space="preserve"> - </v>
      </c>
      <c r="Z59" s="32" t="s">
        <v>7</v>
      </c>
      <c r="AA59" s="3" t="str">
        <f>IF(Tabelle_Auswertung[[#This Row],[Platz]]=1,CONCATENATE(Tabelle_Auswertung[[#This Row],[Bildname]]," von ",Tabelle_Auswertung[[#This Row],[Autor(in)]]),"")</f>
        <v/>
      </c>
      <c r="AB59" s="3" t="str">
        <f>IF(Tabelle_Auswertung[[#This Row],[Platz]]=2,CONCATENATE(Tabelle_Auswertung[[#This Row],[Bildname]]," von ",Tabelle_Auswertung[[#This Row],[Autor(in)]]),"")</f>
        <v/>
      </c>
      <c r="AC59" s="3" t="str">
        <f>IF(Tabelle_Auswertung[[#This Row],[Platz]]=3,CONCATENATE(Tabelle_Auswertung[[#This Row],[Bildname]]," von ",Tabelle_Auswertung[[#This Row],[Autor(in)]]),"")</f>
        <v/>
      </c>
      <c r="AD59" s="3" t="str">
        <f>IF(Tabelle_Auswertung[[#This Row],[Platz]]=4,CONCATENATE(Tabelle_Auswertung[[#This Row],[Bildname]]," von ",Tabelle_Auswertung[[#This Row],[Autor(in)]]),"")</f>
        <v/>
      </c>
      <c r="AE59" s="3" t="str">
        <f>IF(Tabelle_Auswertung[[#This Row],[Platz]]=5,CONCATENATE(Tabelle_Auswertung[[#This Row],[Bildname]]," von ",Tabelle_Auswertung[[#This Row],[Autor(in)]]),"")</f>
        <v/>
      </c>
      <c r="AF59" s="3" t="str">
        <f>IF(Tabelle_Auswertung[[#This Row],[Platz]]=6,CONCATENATE(Tabelle_Auswertung[[#This Row],[Bildname]]," von ",Tabelle_Auswertung[[#This Row],[Autor(in)]]),"")</f>
        <v/>
      </c>
      <c r="AG59" s="3" t="str">
        <f>IF(Tabelle_Auswertung[[#This Row],[Platz]]=7,CONCATENATE(Tabelle_Auswertung[[#This Row],[Bildname]]," von ",Tabelle_Auswertung[[#This Row],[Autor(in)]]),"")</f>
        <v/>
      </c>
      <c r="AH59" s="3" t="str">
        <f>IF(Tabelle_Auswertung[[#This Row],[Platz]]=8,CONCATENATE(Tabelle_Auswertung[[#This Row],[Bildname]]," von ",Tabelle_Auswertung[[#This Row],[Autor(in)]]),"")</f>
        <v/>
      </c>
      <c r="AI59" s="3" t="str">
        <f>IF(Tabelle_Auswertung[[#This Row],[Platz]]=9,CONCATENATE(Tabelle_Auswertung[[#This Row],[Bildname]]," von ",Tabelle_Auswertung[[#This Row],[Autor(in)]]),"")</f>
        <v/>
      </c>
      <c r="AJ59" s="3" t="str">
        <f>IF(Tabelle_Auswertung[[#This Row],[Platz]]=10,CONCATENATE(Tabelle_Auswertung[[#This Row],[Bildname]]," von ",Tabelle_Auswertung[[#This Row],[Autor(in)]]),"")</f>
        <v/>
      </c>
    </row>
    <row r="60" spans="2:36">
      <c r="B60" s="33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4" t="str">
        <f>IF(Tabelle_Auswertung[[#This Row],[Bildname]]&lt;&gt;"",SUM(Tabelle_Auswertung[[#This Row],[Juror 1]:[Juror 20]])," - ")</f>
        <v xml:space="preserve"> - </v>
      </c>
      <c r="X60" s="16" t="str">
        <f>IF(Tabelle_Auswertung[[#This Row],[Bildname]]&lt;&gt;"",IF(Tabelle_Auswertung[[#This Row],[Punkte]]&gt;0,AVERAGE(Tabelle_Auswertung[[#This Row],[Juror 1]:[Juror 20]])," - ")," - ")</f>
        <v xml:space="preserve"> - </v>
      </c>
      <c r="Y60" s="16" t="str">
        <f>IF(Tabelle_Auswertung[[#This Row],[Bildname]]&lt;&gt;"",IF(Tabelle_Auswertung[[#This Row],[Punkte]]&gt;0,RANK(Tabelle_Auswertung[[#This Row],[Punkte]],[Punkte],0)," - ")," - ")</f>
        <v xml:space="preserve"> - </v>
      </c>
      <c r="Z60" s="32" t="s">
        <v>7</v>
      </c>
      <c r="AA60" s="3" t="str">
        <f>IF(Tabelle_Auswertung[[#This Row],[Platz]]=1,CONCATENATE(Tabelle_Auswertung[[#This Row],[Bildname]]," von ",Tabelle_Auswertung[[#This Row],[Autor(in)]]),"")</f>
        <v/>
      </c>
      <c r="AB60" s="3" t="str">
        <f>IF(Tabelle_Auswertung[[#This Row],[Platz]]=2,CONCATENATE(Tabelle_Auswertung[[#This Row],[Bildname]]," von ",Tabelle_Auswertung[[#This Row],[Autor(in)]]),"")</f>
        <v/>
      </c>
      <c r="AC60" s="3" t="str">
        <f>IF(Tabelle_Auswertung[[#This Row],[Platz]]=3,CONCATENATE(Tabelle_Auswertung[[#This Row],[Bildname]]," von ",Tabelle_Auswertung[[#This Row],[Autor(in)]]),"")</f>
        <v/>
      </c>
      <c r="AD60" s="3" t="str">
        <f>IF(Tabelle_Auswertung[[#This Row],[Platz]]=4,CONCATENATE(Tabelle_Auswertung[[#This Row],[Bildname]]," von ",Tabelle_Auswertung[[#This Row],[Autor(in)]]),"")</f>
        <v/>
      </c>
      <c r="AE60" s="3" t="str">
        <f>IF(Tabelle_Auswertung[[#This Row],[Platz]]=5,CONCATENATE(Tabelle_Auswertung[[#This Row],[Bildname]]," von ",Tabelle_Auswertung[[#This Row],[Autor(in)]]),"")</f>
        <v/>
      </c>
      <c r="AF60" s="3" t="str">
        <f>IF(Tabelle_Auswertung[[#This Row],[Platz]]=6,CONCATENATE(Tabelle_Auswertung[[#This Row],[Bildname]]," von ",Tabelle_Auswertung[[#This Row],[Autor(in)]]),"")</f>
        <v/>
      </c>
      <c r="AG60" s="3" t="str">
        <f>IF(Tabelle_Auswertung[[#This Row],[Platz]]=7,CONCATENATE(Tabelle_Auswertung[[#This Row],[Bildname]]," von ",Tabelle_Auswertung[[#This Row],[Autor(in)]]),"")</f>
        <v/>
      </c>
      <c r="AH60" s="3" t="str">
        <f>IF(Tabelle_Auswertung[[#This Row],[Platz]]=8,CONCATENATE(Tabelle_Auswertung[[#This Row],[Bildname]]," von ",Tabelle_Auswertung[[#This Row],[Autor(in)]]),"")</f>
        <v/>
      </c>
      <c r="AI60" s="3" t="str">
        <f>IF(Tabelle_Auswertung[[#This Row],[Platz]]=9,CONCATENATE(Tabelle_Auswertung[[#This Row],[Bildname]]," von ",Tabelle_Auswertung[[#This Row],[Autor(in)]]),"")</f>
        <v/>
      </c>
      <c r="AJ60" s="3" t="str">
        <f>IF(Tabelle_Auswertung[[#This Row],[Platz]]=10,CONCATENATE(Tabelle_Auswertung[[#This Row],[Bildname]]," von ",Tabelle_Auswertung[[#This Row],[Autor(in)]]),"")</f>
        <v/>
      </c>
    </row>
    <row r="61" spans="2:36">
      <c r="B61" s="33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4" t="str">
        <f>IF(Tabelle_Auswertung[[#This Row],[Bildname]]&lt;&gt;"",SUM(Tabelle_Auswertung[[#This Row],[Juror 1]:[Juror 20]])," - ")</f>
        <v xml:space="preserve"> - </v>
      </c>
      <c r="X61" s="16" t="str">
        <f>IF(Tabelle_Auswertung[[#This Row],[Bildname]]&lt;&gt;"",IF(Tabelle_Auswertung[[#This Row],[Punkte]]&gt;0,AVERAGE(Tabelle_Auswertung[[#This Row],[Juror 1]:[Juror 20]])," - ")," - ")</f>
        <v xml:space="preserve"> - </v>
      </c>
      <c r="Y61" s="16" t="str">
        <f>IF(Tabelle_Auswertung[[#This Row],[Bildname]]&lt;&gt;"",IF(Tabelle_Auswertung[[#This Row],[Punkte]]&gt;0,RANK(Tabelle_Auswertung[[#This Row],[Punkte]],[Punkte],0)," - ")," - ")</f>
        <v xml:space="preserve"> - </v>
      </c>
      <c r="Z61" s="32" t="s">
        <v>7</v>
      </c>
      <c r="AA61" s="3" t="str">
        <f>IF(Tabelle_Auswertung[[#This Row],[Platz]]=1,CONCATENATE(Tabelle_Auswertung[[#This Row],[Bildname]]," von ",Tabelle_Auswertung[[#This Row],[Autor(in)]]),"")</f>
        <v/>
      </c>
      <c r="AB61" s="3" t="str">
        <f>IF(Tabelle_Auswertung[[#This Row],[Platz]]=2,CONCATENATE(Tabelle_Auswertung[[#This Row],[Bildname]]," von ",Tabelle_Auswertung[[#This Row],[Autor(in)]]),"")</f>
        <v/>
      </c>
      <c r="AC61" s="3" t="str">
        <f>IF(Tabelle_Auswertung[[#This Row],[Platz]]=3,CONCATENATE(Tabelle_Auswertung[[#This Row],[Bildname]]," von ",Tabelle_Auswertung[[#This Row],[Autor(in)]]),"")</f>
        <v/>
      </c>
      <c r="AD61" s="3" t="str">
        <f>IF(Tabelle_Auswertung[[#This Row],[Platz]]=4,CONCATENATE(Tabelle_Auswertung[[#This Row],[Bildname]]," von ",Tabelle_Auswertung[[#This Row],[Autor(in)]]),"")</f>
        <v/>
      </c>
      <c r="AE61" s="3" t="str">
        <f>IF(Tabelle_Auswertung[[#This Row],[Platz]]=5,CONCATENATE(Tabelle_Auswertung[[#This Row],[Bildname]]," von ",Tabelle_Auswertung[[#This Row],[Autor(in)]]),"")</f>
        <v/>
      </c>
      <c r="AF61" s="3" t="str">
        <f>IF(Tabelle_Auswertung[[#This Row],[Platz]]=6,CONCATENATE(Tabelle_Auswertung[[#This Row],[Bildname]]," von ",Tabelle_Auswertung[[#This Row],[Autor(in)]]),"")</f>
        <v/>
      </c>
      <c r="AG61" s="3" t="str">
        <f>IF(Tabelle_Auswertung[[#This Row],[Platz]]=7,CONCATENATE(Tabelle_Auswertung[[#This Row],[Bildname]]," von ",Tabelle_Auswertung[[#This Row],[Autor(in)]]),"")</f>
        <v/>
      </c>
      <c r="AH61" s="3" t="str">
        <f>IF(Tabelle_Auswertung[[#This Row],[Platz]]=8,CONCATENATE(Tabelle_Auswertung[[#This Row],[Bildname]]," von ",Tabelle_Auswertung[[#This Row],[Autor(in)]]),"")</f>
        <v/>
      </c>
      <c r="AI61" s="3" t="str">
        <f>IF(Tabelle_Auswertung[[#This Row],[Platz]]=9,CONCATENATE(Tabelle_Auswertung[[#This Row],[Bildname]]," von ",Tabelle_Auswertung[[#This Row],[Autor(in)]]),"")</f>
        <v/>
      </c>
      <c r="AJ61" s="3" t="str">
        <f>IF(Tabelle_Auswertung[[#This Row],[Platz]]=10,CONCATENATE(Tabelle_Auswertung[[#This Row],[Bildname]]," von ",Tabelle_Auswertung[[#This Row],[Autor(in)]]),"")</f>
        <v/>
      </c>
    </row>
    <row r="62" spans="2:36">
      <c r="B62" s="33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4" t="str">
        <f>IF(Tabelle_Auswertung[[#This Row],[Bildname]]&lt;&gt;"",SUM(Tabelle_Auswertung[[#This Row],[Juror 1]:[Juror 20]])," - ")</f>
        <v xml:space="preserve"> - </v>
      </c>
      <c r="X62" s="16" t="str">
        <f>IF(Tabelle_Auswertung[[#This Row],[Bildname]]&lt;&gt;"",IF(Tabelle_Auswertung[[#This Row],[Punkte]]&gt;0,AVERAGE(Tabelle_Auswertung[[#This Row],[Juror 1]:[Juror 20]])," - ")," - ")</f>
        <v xml:space="preserve"> - </v>
      </c>
      <c r="Y62" s="16" t="str">
        <f>IF(Tabelle_Auswertung[[#This Row],[Bildname]]&lt;&gt;"",IF(Tabelle_Auswertung[[#This Row],[Punkte]]&gt;0,RANK(Tabelle_Auswertung[[#This Row],[Punkte]],[Punkte],0)," - ")," - ")</f>
        <v xml:space="preserve"> - </v>
      </c>
      <c r="Z62" s="32" t="s">
        <v>7</v>
      </c>
      <c r="AA62" s="3" t="str">
        <f>IF(Tabelle_Auswertung[[#This Row],[Platz]]=1,CONCATENATE(Tabelle_Auswertung[[#This Row],[Bildname]]," von ",Tabelle_Auswertung[[#This Row],[Autor(in)]]),"")</f>
        <v/>
      </c>
      <c r="AB62" s="3" t="str">
        <f>IF(Tabelle_Auswertung[[#This Row],[Platz]]=2,CONCATENATE(Tabelle_Auswertung[[#This Row],[Bildname]]," von ",Tabelle_Auswertung[[#This Row],[Autor(in)]]),"")</f>
        <v/>
      </c>
      <c r="AC62" s="3" t="str">
        <f>IF(Tabelle_Auswertung[[#This Row],[Platz]]=3,CONCATENATE(Tabelle_Auswertung[[#This Row],[Bildname]]," von ",Tabelle_Auswertung[[#This Row],[Autor(in)]]),"")</f>
        <v/>
      </c>
      <c r="AD62" s="3" t="str">
        <f>IF(Tabelle_Auswertung[[#This Row],[Platz]]=4,CONCATENATE(Tabelle_Auswertung[[#This Row],[Bildname]]," von ",Tabelle_Auswertung[[#This Row],[Autor(in)]]),"")</f>
        <v/>
      </c>
      <c r="AE62" s="3" t="str">
        <f>IF(Tabelle_Auswertung[[#This Row],[Platz]]=5,CONCATENATE(Tabelle_Auswertung[[#This Row],[Bildname]]," von ",Tabelle_Auswertung[[#This Row],[Autor(in)]]),"")</f>
        <v/>
      </c>
      <c r="AF62" s="3" t="str">
        <f>IF(Tabelle_Auswertung[[#This Row],[Platz]]=6,CONCATENATE(Tabelle_Auswertung[[#This Row],[Bildname]]," von ",Tabelle_Auswertung[[#This Row],[Autor(in)]]),"")</f>
        <v/>
      </c>
      <c r="AG62" s="3" t="str">
        <f>IF(Tabelle_Auswertung[[#This Row],[Platz]]=7,CONCATENATE(Tabelle_Auswertung[[#This Row],[Bildname]]," von ",Tabelle_Auswertung[[#This Row],[Autor(in)]]),"")</f>
        <v/>
      </c>
      <c r="AH62" s="3" t="str">
        <f>IF(Tabelle_Auswertung[[#This Row],[Platz]]=8,CONCATENATE(Tabelle_Auswertung[[#This Row],[Bildname]]," von ",Tabelle_Auswertung[[#This Row],[Autor(in)]]),"")</f>
        <v/>
      </c>
      <c r="AI62" s="3" t="str">
        <f>IF(Tabelle_Auswertung[[#This Row],[Platz]]=9,CONCATENATE(Tabelle_Auswertung[[#This Row],[Bildname]]," von ",Tabelle_Auswertung[[#This Row],[Autor(in)]]),"")</f>
        <v/>
      </c>
      <c r="AJ62" s="3" t="str">
        <f>IF(Tabelle_Auswertung[[#This Row],[Platz]]=10,CONCATENATE(Tabelle_Auswertung[[#This Row],[Bildname]]," von ",Tabelle_Auswertung[[#This Row],[Autor(in)]]),"")</f>
        <v/>
      </c>
    </row>
    <row r="63" spans="2:36">
      <c r="B63" s="33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4" t="str">
        <f>IF(Tabelle_Auswertung[[#This Row],[Bildname]]&lt;&gt;"",SUM(Tabelle_Auswertung[[#This Row],[Juror 1]:[Juror 20]])," - ")</f>
        <v xml:space="preserve"> - </v>
      </c>
      <c r="X63" s="16" t="str">
        <f>IF(Tabelle_Auswertung[[#This Row],[Bildname]]&lt;&gt;"",IF(Tabelle_Auswertung[[#This Row],[Punkte]]&gt;0,AVERAGE(Tabelle_Auswertung[[#This Row],[Juror 1]:[Juror 20]])," - ")," - ")</f>
        <v xml:space="preserve"> - </v>
      </c>
      <c r="Y63" s="16" t="str">
        <f>IF(Tabelle_Auswertung[[#This Row],[Bildname]]&lt;&gt;"",IF(Tabelle_Auswertung[[#This Row],[Punkte]]&gt;0,RANK(Tabelle_Auswertung[[#This Row],[Punkte]],[Punkte],0)," - ")," - ")</f>
        <v xml:space="preserve"> - </v>
      </c>
      <c r="Z63" s="32" t="s">
        <v>7</v>
      </c>
      <c r="AA63" s="3" t="str">
        <f>IF(Tabelle_Auswertung[[#This Row],[Platz]]=1,CONCATENATE(Tabelle_Auswertung[[#This Row],[Bildname]]," von ",Tabelle_Auswertung[[#This Row],[Autor(in)]]),"")</f>
        <v/>
      </c>
      <c r="AB63" s="3" t="str">
        <f>IF(Tabelle_Auswertung[[#This Row],[Platz]]=2,CONCATENATE(Tabelle_Auswertung[[#This Row],[Bildname]]," von ",Tabelle_Auswertung[[#This Row],[Autor(in)]]),"")</f>
        <v/>
      </c>
      <c r="AC63" s="3" t="str">
        <f>IF(Tabelle_Auswertung[[#This Row],[Platz]]=3,CONCATENATE(Tabelle_Auswertung[[#This Row],[Bildname]]," von ",Tabelle_Auswertung[[#This Row],[Autor(in)]]),"")</f>
        <v/>
      </c>
      <c r="AD63" s="3" t="str">
        <f>IF(Tabelle_Auswertung[[#This Row],[Platz]]=4,CONCATENATE(Tabelle_Auswertung[[#This Row],[Bildname]]," von ",Tabelle_Auswertung[[#This Row],[Autor(in)]]),"")</f>
        <v/>
      </c>
      <c r="AE63" s="3" t="str">
        <f>IF(Tabelle_Auswertung[[#This Row],[Platz]]=5,CONCATENATE(Tabelle_Auswertung[[#This Row],[Bildname]]," von ",Tabelle_Auswertung[[#This Row],[Autor(in)]]),"")</f>
        <v/>
      </c>
      <c r="AF63" s="3" t="str">
        <f>IF(Tabelle_Auswertung[[#This Row],[Platz]]=6,CONCATENATE(Tabelle_Auswertung[[#This Row],[Bildname]]," von ",Tabelle_Auswertung[[#This Row],[Autor(in)]]),"")</f>
        <v/>
      </c>
      <c r="AG63" s="3" t="str">
        <f>IF(Tabelle_Auswertung[[#This Row],[Platz]]=7,CONCATENATE(Tabelle_Auswertung[[#This Row],[Bildname]]," von ",Tabelle_Auswertung[[#This Row],[Autor(in)]]),"")</f>
        <v/>
      </c>
      <c r="AH63" s="3" t="str">
        <f>IF(Tabelle_Auswertung[[#This Row],[Platz]]=8,CONCATENATE(Tabelle_Auswertung[[#This Row],[Bildname]]," von ",Tabelle_Auswertung[[#This Row],[Autor(in)]]),"")</f>
        <v/>
      </c>
      <c r="AI63" s="3" t="str">
        <f>IF(Tabelle_Auswertung[[#This Row],[Platz]]=9,CONCATENATE(Tabelle_Auswertung[[#This Row],[Bildname]]," von ",Tabelle_Auswertung[[#This Row],[Autor(in)]]),"")</f>
        <v/>
      </c>
      <c r="AJ63" s="3" t="str">
        <f>IF(Tabelle_Auswertung[[#This Row],[Platz]]=10,CONCATENATE(Tabelle_Auswertung[[#This Row],[Bildname]]," von ",Tabelle_Auswertung[[#This Row],[Autor(in)]]),"")</f>
        <v/>
      </c>
    </row>
    <row r="64" spans="2:36">
      <c r="B64" s="33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4" t="str">
        <f>IF(Tabelle_Auswertung[[#This Row],[Bildname]]&lt;&gt;"",SUM(Tabelle_Auswertung[[#This Row],[Juror 1]:[Juror 20]])," - ")</f>
        <v xml:space="preserve"> - </v>
      </c>
      <c r="X64" s="16" t="str">
        <f>IF(Tabelle_Auswertung[[#This Row],[Bildname]]&lt;&gt;"",IF(Tabelle_Auswertung[[#This Row],[Punkte]]&gt;0,AVERAGE(Tabelle_Auswertung[[#This Row],[Juror 1]:[Juror 20]])," - ")," - ")</f>
        <v xml:space="preserve"> - </v>
      </c>
      <c r="Y64" s="16" t="str">
        <f>IF(Tabelle_Auswertung[[#This Row],[Bildname]]&lt;&gt;"",IF(Tabelle_Auswertung[[#This Row],[Punkte]]&gt;0,RANK(Tabelle_Auswertung[[#This Row],[Punkte]],[Punkte],0)," - ")," - ")</f>
        <v xml:space="preserve"> - </v>
      </c>
      <c r="Z64" s="32" t="s">
        <v>7</v>
      </c>
      <c r="AA64" s="3" t="str">
        <f>IF(Tabelle_Auswertung[[#This Row],[Platz]]=1,CONCATENATE(Tabelle_Auswertung[[#This Row],[Bildname]]," von ",Tabelle_Auswertung[[#This Row],[Autor(in)]]),"")</f>
        <v/>
      </c>
      <c r="AB64" s="3" t="str">
        <f>IF(Tabelle_Auswertung[[#This Row],[Platz]]=2,CONCATENATE(Tabelle_Auswertung[[#This Row],[Bildname]]," von ",Tabelle_Auswertung[[#This Row],[Autor(in)]]),"")</f>
        <v/>
      </c>
      <c r="AC64" s="3" t="str">
        <f>IF(Tabelle_Auswertung[[#This Row],[Platz]]=3,CONCATENATE(Tabelle_Auswertung[[#This Row],[Bildname]]," von ",Tabelle_Auswertung[[#This Row],[Autor(in)]]),"")</f>
        <v/>
      </c>
      <c r="AD64" s="3" t="str">
        <f>IF(Tabelle_Auswertung[[#This Row],[Platz]]=4,CONCATENATE(Tabelle_Auswertung[[#This Row],[Bildname]]," von ",Tabelle_Auswertung[[#This Row],[Autor(in)]]),"")</f>
        <v/>
      </c>
      <c r="AE64" s="3" t="str">
        <f>IF(Tabelle_Auswertung[[#This Row],[Platz]]=5,CONCATENATE(Tabelle_Auswertung[[#This Row],[Bildname]]," von ",Tabelle_Auswertung[[#This Row],[Autor(in)]]),"")</f>
        <v/>
      </c>
      <c r="AF64" s="3" t="str">
        <f>IF(Tabelle_Auswertung[[#This Row],[Platz]]=6,CONCATENATE(Tabelle_Auswertung[[#This Row],[Bildname]]," von ",Tabelle_Auswertung[[#This Row],[Autor(in)]]),"")</f>
        <v/>
      </c>
      <c r="AG64" s="3" t="str">
        <f>IF(Tabelle_Auswertung[[#This Row],[Platz]]=7,CONCATENATE(Tabelle_Auswertung[[#This Row],[Bildname]]," von ",Tabelle_Auswertung[[#This Row],[Autor(in)]]),"")</f>
        <v/>
      </c>
      <c r="AH64" s="3" t="str">
        <f>IF(Tabelle_Auswertung[[#This Row],[Platz]]=8,CONCATENATE(Tabelle_Auswertung[[#This Row],[Bildname]]," von ",Tabelle_Auswertung[[#This Row],[Autor(in)]]),"")</f>
        <v/>
      </c>
      <c r="AI64" s="3" t="str">
        <f>IF(Tabelle_Auswertung[[#This Row],[Platz]]=9,CONCATENATE(Tabelle_Auswertung[[#This Row],[Bildname]]," von ",Tabelle_Auswertung[[#This Row],[Autor(in)]]),"")</f>
        <v/>
      </c>
      <c r="AJ64" s="3" t="str">
        <f>IF(Tabelle_Auswertung[[#This Row],[Platz]]=10,CONCATENATE(Tabelle_Auswertung[[#This Row],[Bildname]]," von ",Tabelle_Auswertung[[#This Row],[Autor(in)]]),"")</f>
        <v/>
      </c>
    </row>
    <row r="65" spans="2:36">
      <c r="B65" s="33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4" t="str">
        <f>IF(Tabelle_Auswertung[[#This Row],[Bildname]]&lt;&gt;"",SUM(Tabelle_Auswertung[[#This Row],[Juror 1]:[Juror 20]])," - ")</f>
        <v xml:space="preserve"> - </v>
      </c>
      <c r="X65" s="16" t="str">
        <f>IF(Tabelle_Auswertung[[#This Row],[Bildname]]&lt;&gt;"",IF(Tabelle_Auswertung[[#This Row],[Punkte]]&gt;0,AVERAGE(Tabelle_Auswertung[[#This Row],[Juror 1]:[Juror 20]])," - ")," - ")</f>
        <v xml:space="preserve"> - </v>
      </c>
      <c r="Y65" s="16" t="str">
        <f>IF(Tabelle_Auswertung[[#This Row],[Bildname]]&lt;&gt;"",IF(Tabelle_Auswertung[[#This Row],[Punkte]]&gt;0,RANK(Tabelle_Auswertung[[#This Row],[Punkte]],[Punkte],0)," - ")," - ")</f>
        <v xml:space="preserve"> - </v>
      </c>
      <c r="Z65" s="32" t="s">
        <v>7</v>
      </c>
      <c r="AA65" s="3" t="str">
        <f>IF(Tabelle_Auswertung[[#This Row],[Platz]]=1,CONCATENATE(Tabelle_Auswertung[[#This Row],[Bildname]]," von ",Tabelle_Auswertung[[#This Row],[Autor(in)]]),"")</f>
        <v/>
      </c>
      <c r="AB65" s="3" t="str">
        <f>IF(Tabelle_Auswertung[[#This Row],[Platz]]=2,CONCATENATE(Tabelle_Auswertung[[#This Row],[Bildname]]," von ",Tabelle_Auswertung[[#This Row],[Autor(in)]]),"")</f>
        <v/>
      </c>
      <c r="AC65" s="3" t="str">
        <f>IF(Tabelle_Auswertung[[#This Row],[Platz]]=3,CONCATENATE(Tabelle_Auswertung[[#This Row],[Bildname]]," von ",Tabelle_Auswertung[[#This Row],[Autor(in)]]),"")</f>
        <v/>
      </c>
      <c r="AD65" s="3" t="str">
        <f>IF(Tabelle_Auswertung[[#This Row],[Platz]]=4,CONCATENATE(Tabelle_Auswertung[[#This Row],[Bildname]]," von ",Tabelle_Auswertung[[#This Row],[Autor(in)]]),"")</f>
        <v/>
      </c>
      <c r="AE65" s="3" t="str">
        <f>IF(Tabelle_Auswertung[[#This Row],[Platz]]=5,CONCATENATE(Tabelle_Auswertung[[#This Row],[Bildname]]," von ",Tabelle_Auswertung[[#This Row],[Autor(in)]]),"")</f>
        <v/>
      </c>
      <c r="AF65" s="3" t="str">
        <f>IF(Tabelle_Auswertung[[#This Row],[Platz]]=6,CONCATENATE(Tabelle_Auswertung[[#This Row],[Bildname]]," von ",Tabelle_Auswertung[[#This Row],[Autor(in)]]),"")</f>
        <v/>
      </c>
      <c r="AG65" s="3" t="str">
        <f>IF(Tabelle_Auswertung[[#This Row],[Platz]]=7,CONCATENATE(Tabelle_Auswertung[[#This Row],[Bildname]]," von ",Tabelle_Auswertung[[#This Row],[Autor(in)]]),"")</f>
        <v/>
      </c>
      <c r="AH65" s="3" t="str">
        <f>IF(Tabelle_Auswertung[[#This Row],[Platz]]=8,CONCATENATE(Tabelle_Auswertung[[#This Row],[Bildname]]," von ",Tabelle_Auswertung[[#This Row],[Autor(in)]]),"")</f>
        <v/>
      </c>
      <c r="AI65" s="3" t="str">
        <f>IF(Tabelle_Auswertung[[#This Row],[Platz]]=9,CONCATENATE(Tabelle_Auswertung[[#This Row],[Bildname]]," von ",Tabelle_Auswertung[[#This Row],[Autor(in)]]),"")</f>
        <v/>
      </c>
      <c r="AJ65" s="3" t="str">
        <f>IF(Tabelle_Auswertung[[#This Row],[Platz]]=10,CONCATENATE(Tabelle_Auswertung[[#This Row],[Bildname]]," von ",Tabelle_Auswertung[[#This Row],[Autor(in)]]),"")</f>
        <v/>
      </c>
    </row>
    <row r="66" spans="2:36">
      <c r="B66" s="33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4" t="str">
        <f>IF(Tabelle_Auswertung[[#This Row],[Bildname]]&lt;&gt;"",SUM(Tabelle_Auswertung[[#This Row],[Juror 1]:[Juror 20]])," - ")</f>
        <v xml:space="preserve"> - </v>
      </c>
      <c r="X66" s="16" t="str">
        <f>IF(Tabelle_Auswertung[[#This Row],[Bildname]]&lt;&gt;"",IF(Tabelle_Auswertung[[#This Row],[Punkte]]&gt;0,AVERAGE(Tabelle_Auswertung[[#This Row],[Juror 1]:[Juror 20]])," - ")," - ")</f>
        <v xml:space="preserve"> - </v>
      </c>
      <c r="Y66" s="16" t="str">
        <f>IF(Tabelle_Auswertung[[#This Row],[Bildname]]&lt;&gt;"",IF(Tabelle_Auswertung[[#This Row],[Punkte]]&gt;0,RANK(Tabelle_Auswertung[[#This Row],[Punkte]],[Punkte],0)," - ")," - ")</f>
        <v xml:space="preserve"> - </v>
      </c>
      <c r="Z66" s="32" t="s">
        <v>7</v>
      </c>
      <c r="AA66" s="3" t="str">
        <f>IF(Tabelle_Auswertung[[#This Row],[Platz]]=1,CONCATENATE(Tabelle_Auswertung[[#This Row],[Bildname]]," von ",Tabelle_Auswertung[[#This Row],[Autor(in)]]),"")</f>
        <v/>
      </c>
      <c r="AB66" s="3" t="str">
        <f>IF(Tabelle_Auswertung[[#This Row],[Platz]]=2,CONCATENATE(Tabelle_Auswertung[[#This Row],[Bildname]]," von ",Tabelle_Auswertung[[#This Row],[Autor(in)]]),"")</f>
        <v/>
      </c>
      <c r="AC66" s="3" t="str">
        <f>IF(Tabelle_Auswertung[[#This Row],[Platz]]=3,CONCATENATE(Tabelle_Auswertung[[#This Row],[Bildname]]," von ",Tabelle_Auswertung[[#This Row],[Autor(in)]]),"")</f>
        <v/>
      </c>
      <c r="AD66" s="3" t="str">
        <f>IF(Tabelle_Auswertung[[#This Row],[Platz]]=4,CONCATENATE(Tabelle_Auswertung[[#This Row],[Bildname]]," von ",Tabelle_Auswertung[[#This Row],[Autor(in)]]),"")</f>
        <v/>
      </c>
      <c r="AE66" s="3" t="str">
        <f>IF(Tabelle_Auswertung[[#This Row],[Platz]]=5,CONCATENATE(Tabelle_Auswertung[[#This Row],[Bildname]]," von ",Tabelle_Auswertung[[#This Row],[Autor(in)]]),"")</f>
        <v/>
      </c>
      <c r="AF66" s="3" t="str">
        <f>IF(Tabelle_Auswertung[[#This Row],[Platz]]=6,CONCATENATE(Tabelle_Auswertung[[#This Row],[Bildname]]," von ",Tabelle_Auswertung[[#This Row],[Autor(in)]]),"")</f>
        <v/>
      </c>
      <c r="AG66" s="3" t="str">
        <f>IF(Tabelle_Auswertung[[#This Row],[Platz]]=7,CONCATENATE(Tabelle_Auswertung[[#This Row],[Bildname]]," von ",Tabelle_Auswertung[[#This Row],[Autor(in)]]),"")</f>
        <v/>
      </c>
      <c r="AH66" s="3" t="str">
        <f>IF(Tabelle_Auswertung[[#This Row],[Platz]]=8,CONCATENATE(Tabelle_Auswertung[[#This Row],[Bildname]]," von ",Tabelle_Auswertung[[#This Row],[Autor(in)]]),"")</f>
        <v/>
      </c>
      <c r="AI66" s="3" t="str">
        <f>IF(Tabelle_Auswertung[[#This Row],[Platz]]=9,CONCATENATE(Tabelle_Auswertung[[#This Row],[Bildname]]," von ",Tabelle_Auswertung[[#This Row],[Autor(in)]]),"")</f>
        <v/>
      </c>
      <c r="AJ66" s="3" t="str">
        <f>IF(Tabelle_Auswertung[[#This Row],[Platz]]=10,CONCATENATE(Tabelle_Auswertung[[#This Row],[Bildname]]," von ",Tabelle_Auswertung[[#This Row],[Autor(in)]]),"")</f>
        <v/>
      </c>
    </row>
    <row r="67" spans="2:36">
      <c r="B67" s="33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4" t="str">
        <f>IF(Tabelle_Auswertung[[#This Row],[Bildname]]&lt;&gt;"",SUM(Tabelle_Auswertung[[#This Row],[Juror 1]:[Juror 20]])," - ")</f>
        <v xml:space="preserve"> - </v>
      </c>
      <c r="X67" s="16" t="str">
        <f>IF(Tabelle_Auswertung[[#This Row],[Bildname]]&lt;&gt;"",IF(Tabelle_Auswertung[[#This Row],[Punkte]]&gt;0,AVERAGE(Tabelle_Auswertung[[#This Row],[Juror 1]:[Juror 20]])," - ")," - ")</f>
        <v xml:space="preserve"> - </v>
      </c>
      <c r="Y67" s="16" t="str">
        <f>IF(Tabelle_Auswertung[[#This Row],[Bildname]]&lt;&gt;"",IF(Tabelle_Auswertung[[#This Row],[Punkte]]&gt;0,RANK(Tabelle_Auswertung[[#This Row],[Punkte]],[Punkte],0)," - ")," - ")</f>
        <v xml:space="preserve"> - </v>
      </c>
      <c r="Z67" s="32" t="s">
        <v>7</v>
      </c>
      <c r="AA67" s="3" t="str">
        <f>IF(Tabelle_Auswertung[[#This Row],[Platz]]=1,CONCATENATE(Tabelle_Auswertung[[#This Row],[Bildname]]," von ",Tabelle_Auswertung[[#This Row],[Autor(in)]]),"")</f>
        <v/>
      </c>
      <c r="AB67" s="3" t="str">
        <f>IF(Tabelle_Auswertung[[#This Row],[Platz]]=2,CONCATENATE(Tabelle_Auswertung[[#This Row],[Bildname]]," von ",Tabelle_Auswertung[[#This Row],[Autor(in)]]),"")</f>
        <v/>
      </c>
      <c r="AC67" s="3" t="str">
        <f>IF(Tabelle_Auswertung[[#This Row],[Platz]]=3,CONCATENATE(Tabelle_Auswertung[[#This Row],[Bildname]]," von ",Tabelle_Auswertung[[#This Row],[Autor(in)]]),"")</f>
        <v/>
      </c>
      <c r="AD67" s="3" t="str">
        <f>IF(Tabelle_Auswertung[[#This Row],[Platz]]=4,CONCATENATE(Tabelle_Auswertung[[#This Row],[Bildname]]," von ",Tabelle_Auswertung[[#This Row],[Autor(in)]]),"")</f>
        <v/>
      </c>
      <c r="AE67" s="3" t="str">
        <f>IF(Tabelle_Auswertung[[#This Row],[Platz]]=5,CONCATENATE(Tabelle_Auswertung[[#This Row],[Bildname]]," von ",Tabelle_Auswertung[[#This Row],[Autor(in)]]),"")</f>
        <v/>
      </c>
      <c r="AF67" s="3" t="str">
        <f>IF(Tabelle_Auswertung[[#This Row],[Platz]]=6,CONCATENATE(Tabelle_Auswertung[[#This Row],[Bildname]]," von ",Tabelle_Auswertung[[#This Row],[Autor(in)]]),"")</f>
        <v/>
      </c>
      <c r="AG67" s="3" t="str">
        <f>IF(Tabelle_Auswertung[[#This Row],[Platz]]=7,CONCATENATE(Tabelle_Auswertung[[#This Row],[Bildname]]," von ",Tabelle_Auswertung[[#This Row],[Autor(in)]]),"")</f>
        <v/>
      </c>
      <c r="AH67" s="3" t="str">
        <f>IF(Tabelle_Auswertung[[#This Row],[Platz]]=8,CONCATENATE(Tabelle_Auswertung[[#This Row],[Bildname]]," von ",Tabelle_Auswertung[[#This Row],[Autor(in)]]),"")</f>
        <v/>
      </c>
      <c r="AI67" s="3" t="str">
        <f>IF(Tabelle_Auswertung[[#This Row],[Platz]]=9,CONCATENATE(Tabelle_Auswertung[[#This Row],[Bildname]]," von ",Tabelle_Auswertung[[#This Row],[Autor(in)]]),"")</f>
        <v/>
      </c>
      <c r="AJ67" s="3" t="str">
        <f>IF(Tabelle_Auswertung[[#This Row],[Platz]]=10,CONCATENATE(Tabelle_Auswertung[[#This Row],[Bildname]]," von ",Tabelle_Auswertung[[#This Row],[Autor(in)]]),"")</f>
        <v/>
      </c>
    </row>
    <row r="68" spans="2:36">
      <c r="B68" s="33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4" t="str">
        <f>IF(Tabelle_Auswertung[[#This Row],[Bildname]]&lt;&gt;"",SUM(Tabelle_Auswertung[[#This Row],[Juror 1]:[Juror 20]])," - ")</f>
        <v xml:space="preserve"> - </v>
      </c>
      <c r="X68" s="16" t="str">
        <f>IF(Tabelle_Auswertung[[#This Row],[Bildname]]&lt;&gt;"",IF(Tabelle_Auswertung[[#This Row],[Punkte]]&gt;0,AVERAGE(Tabelle_Auswertung[[#This Row],[Juror 1]:[Juror 20]])," - ")," - ")</f>
        <v xml:space="preserve"> - </v>
      </c>
      <c r="Y68" s="16" t="str">
        <f>IF(Tabelle_Auswertung[[#This Row],[Bildname]]&lt;&gt;"",IF(Tabelle_Auswertung[[#This Row],[Punkte]]&gt;0,RANK(Tabelle_Auswertung[[#This Row],[Punkte]],[Punkte],0)," - ")," - ")</f>
        <v xml:space="preserve"> - </v>
      </c>
      <c r="Z68" s="32" t="s">
        <v>7</v>
      </c>
      <c r="AA68" s="3" t="str">
        <f>IF(Tabelle_Auswertung[[#This Row],[Platz]]=1,CONCATENATE(Tabelle_Auswertung[[#This Row],[Bildname]]," von ",Tabelle_Auswertung[[#This Row],[Autor(in)]]),"")</f>
        <v/>
      </c>
      <c r="AB68" s="3" t="str">
        <f>IF(Tabelle_Auswertung[[#This Row],[Platz]]=2,CONCATENATE(Tabelle_Auswertung[[#This Row],[Bildname]]," von ",Tabelle_Auswertung[[#This Row],[Autor(in)]]),"")</f>
        <v/>
      </c>
      <c r="AC68" s="3" t="str">
        <f>IF(Tabelle_Auswertung[[#This Row],[Platz]]=3,CONCATENATE(Tabelle_Auswertung[[#This Row],[Bildname]]," von ",Tabelle_Auswertung[[#This Row],[Autor(in)]]),"")</f>
        <v/>
      </c>
      <c r="AD68" s="3" t="str">
        <f>IF(Tabelle_Auswertung[[#This Row],[Platz]]=4,CONCATENATE(Tabelle_Auswertung[[#This Row],[Bildname]]," von ",Tabelle_Auswertung[[#This Row],[Autor(in)]]),"")</f>
        <v/>
      </c>
      <c r="AE68" s="3" t="str">
        <f>IF(Tabelle_Auswertung[[#This Row],[Platz]]=5,CONCATENATE(Tabelle_Auswertung[[#This Row],[Bildname]]," von ",Tabelle_Auswertung[[#This Row],[Autor(in)]]),"")</f>
        <v/>
      </c>
      <c r="AF68" s="3" t="str">
        <f>IF(Tabelle_Auswertung[[#This Row],[Platz]]=6,CONCATENATE(Tabelle_Auswertung[[#This Row],[Bildname]]," von ",Tabelle_Auswertung[[#This Row],[Autor(in)]]),"")</f>
        <v/>
      </c>
      <c r="AG68" s="3" t="str">
        <f>IF(Tabelle_Auswertung[[#This Row],[Platz]]=7,CONCATENATE(Tabelle_Auswertung[[#This Row],[Bildname]]," von ",Tabelle_Auswertung[[#This Row],[Autor(in)]]),"")</f>
        <v/>
      </c>
      <c r="AH68" s="3" t="str">
        <f>IF(Tabelle_Auswertung[[#This Row],[Platz]]=8,CONCATENATE(Tabelle_Auswertung[[#This Row],[Bildname]]," von ",Tabelle_Auswertung[[#This Row],[Autor(in)]]),"")</f>
        <v/>
      </c>
      <c r="AI68" s="3" t="str">
        <f>IF(Tabelle_Auswertung[[#This Row],[Platz]]=9,CONCATENATE(Tabelle_Auswertung[[#This Row],[Bildname]]," von ",Tabelle_Auswertung[[#This Row],[Autor(in)]]),"")</f>
        <v/>
      </c>
      <c r="AJ68" s="3" t="str">
        <f>IF(Tabelle_Auswertung[[#This Row],[Platz]]=10,CONCATENATE(Tabelle_Auswertung[[#This Row],[Bildname]]," von ",Tabelle_Auswertung[[#This Row],[Autor(in)]]),"")</f>
        <v/>
      </c>
    </row>
    <row r="69" spans="2:36">
      <c r="B69" s="33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4" t="str">
        <f>IF(Tabelle_Auswertung[[#This Row],[Bildname]]&lt;&gt;"",SUM(Tabelle_Auswertung[[#This Row],[Juror 1]:[Juror 20]])," - ")</f>
        <v xml:space="preserve"> - </v>
      </c>
      <c r="X69" s="16" t="str">
        <f>IF(Tabelle_Auswertung[[#This Row],[Bildname]]&lt;&gt;"",IF(Tabelle_Auswertung[[#This Row],[Punkte]]&gt;0,AVERAGE(Tabelle_Auswertung[[#This Row],[Juror 1]:[Juror 20]])," - ")," - ")</f>
        <v xml:space="preserve"> - </v>
      </c>
      <c r="Y69" s="16" t="str">
        <f>IF(Tabelle_Auswertung[[#This Row],[Bildname]]&lt;&gt;"",IF(Tabelle_Auswertung[[#This Row],[Punkte]]&gt;0,RANK(Tabelle_Auswertung[[#This Row],[Punkte]],[Punkte],0)," - ")," - ")</f>
        <v xml:space="preserve"> - </v>
      </c>
      <c r="Z69" s="32" t="s">
        <v>7</v>
      </c>
      <c r="AA69" s="3" t="str">
        <f>IF(Tabelle_Auswertung[[#This Row],[Platz]]=1,CONCATENATE(Tabelle_Auswertung[[#This Row],[Bildname]]," von ",Tabelle_Auswertung[[#This Row],[Autor(in)]]),"")</f>
        <v/>
      </c>
      <c r="AB69" s="3" t="str">
        <f>IF(Tabelle_Auswertung[[#This Row],[Platz]]=2,CONCATENATE(Tabelle_Auswertung[[#This Row],[Bildname]]," von ",Tabelle_Auswertung[[#This Row],[Autor(in)]]),"")</f>
        <v/>
      </c>
      <c r="AC69" s="3" t="str">
        <f>IF(Tabelle_Auswertung[[#This Row],[Platz]]=3,CONCATENATE(Tabelle_Auswertung[[#This Row],[Bildname]]," von ",Tabelle_Auswertung[[#This Row],[Autor(in)]]),"")</f>
        <v/>
      </c>
      <c r="AD69" s="3" t="str">
        <f>IF(Tabelle_Auswertung[[#This Row],[Platz]]=4,CONCATENATE(Tabelle_Auswertung[[#This Row],[Bildname]]," von ",Tabelle_Auswertung[[#This Row],[Autor(in)]]),"")</f>
        <v/>
      </c>
      <c r="AE69" s="3" t="str">
        <f>IF(Tabelle_Auswertung[[#This Row],[Platz]]=5,CONCATENATE(Tabelle_Auswertung[[#This Row],[Bildname]]," von ",Tabelle_Auswertung[[#This Row],[Autor(in)]]),"")</f>
        <v/>
      </c>
      <c r="AF69" s="3" t="str">
        <f>IF(Tabelle_Auswertung[[#This Row],[Platz]]=6,CONCATENATE(Tabelle_Auswertung[[#This Row],[Bildname]]," von ",Tabelle_Auswertung[[#This Row],[Autor(in)]]),"")</f>
        <v/>
      </c>
      <c r="AG69" s="3" t="str">
        <f>IF(Tabelle_Auswertung[[#This Row],[Platz]]=7,CONCATENATE(Tabelle_Auswertung[[#This Row],[Bildname]]," von ",Tabelle_Auswertung[[#This Row],[Autor(in)]]),"")</f>
        <v/>
      </c>
      <c r="AH69" s="3" t="str">
        <f>IF(Tabelle_Auswertung[[#This Row],[Platz]]=8,CONCATENATE(Tabelle_Auswertung[[#This Row],[Bildname]]," von ",Tabelle_Auswertung[[#This Row],[Autor(in)]]),"")</f>
        <v/>
      </c>
      <c r="AI69" s="3" t="str">
        <f>IF(Tabelle_Auswertung[[#This Row],[Platz]]=9,CONCATENATE(Tabelle_Auswertung[[#This Row],[Bildname]]," von ",Tabelle_Auswertung[[#This Row],[Autor(in)]]),"")</f>
        <v/>
      </c>
      <c r="AJ69" s="3" t="str">
        <f>IF(Tabelle_Auswertung[[#This Row],[Platz]]=10,CONCATENATE(Tabelle_Auswertung[[#This Row],[Bildname]]," von ",Tabelle_Auswertung[[#This Row],[Autor(in)]]),"")</f>
        <v/>
      </c>
    </row>
    <row r="70" spans="2:36">
      <c r="B70" s="3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4" t="str">
        <f>IF(Tabelle_Auswertung[[#This Row],[Bildname]]&lt;&gt;"",SUM(Tabelle_Auswertung[[#This Row],[Juror 1]:[Juror 20]])," - ")</f>
        <v xml:space="preserve"> - </v>
      </c>
      <c r="X70" s="16" t="str">
        <f>IF(Tabelle_Auswertung[[#This Row],[Bildname]]&lt;&gt;"",IF(Tabelle_Auswertung[[#This Row],[Punkte]]&gt;0,AVERAGE(Tabelle_Auswertung[[#This Row],[Juror 1]:[Juror 20]])," - ")," - ")</f>
        <v xml:space="preserve"> - </v>
      </c>
      <c r="Y70" s="16" t="str">
        <f>IF(Tabelle_Auswertung[[#This Row],[Bildname]]&lt;&gt;"",IF(Tabelle_Auswertung[[#This Row],[Punkte]]&gt;0,RANK(Tabelle_Auswertung[[#This Row],[Punkte]],[Punkte],0)," - ")," - ")</f>
        <v xml:space="preserve"> - </v>
      </c>
      <c r="Z70" s="32" t="s">
        <v>7</v>
      </c>
      <c r="AA70" s="3" t="str">
        <f>IF(Tabelle_Auswertung[[#This Row],[Platz]]=1,CONCATENATE(Tabelle_Auswertung[[#This Row],[Bildname]]," von ",Tabelle_Auswertung[[#This Row],[Autor(in)]]),"")</f>
        <v/>
      </c>
      <c r="AB70" s="3" t="str">
        <f>IF(Tabelle_Auswertung[[#This Row],[Platz]]=2,CONCATENATE(Tabelle_Auswertung[[#This Row],[Bildname]]," von ",Tabelle_Auswertung[[#This Row],[Autor(in)]]),"")</f>
        <v/>
      </c>
      <c r="AC70" s="3" t="str">
        <f>IF(Tabelle_Auswertung[[#This Row],[Platz]]=3,CONCATENATE(Tabelle_Auswertung[[#This Row],[Bildname]]," von ",Tabelle_Auswertung[[#This Row],[Autor(in)]]),"")</f>
        <v/>
      </c>
      <c r="AD70" s="3" t="str">
        <f>IF(Tabelle_Auswertung[[#This Row],[Platz]]=4,CONCATENATE(Tabelle_Auswertung[[#This Row],[Bildname]]," von ",Tabelle_Auswertung[[#This Row],[Autor(in)]]),"")</f>
        <v/>
      </c>
      <c r="AE70" s="3" t="str">
        <f>IF(Tabelle_Auswertung[[#This Row],[Platz]]=5,CONCATENATE(Tabelle_Auswertung[[#This Row],[Bildname]]," von ",Tabelle_Auswertung[[#This Row],[Autor(in)]]),"")</f>
        <v/>
      </c>
      <c r="AF70" s="3" t="str">
        <f>IF(Tabelle_Auswertung[[#This Row],[Platz]]=6,CONCATENATE(Tabelle_Auswertung[[#This Row],[Bildname]]," von ",Tabelle_Auswertung[[#This Row],[Autor(in)]]),"")</f>
        <v/>
      </c>
      <c r="AG70" s="3" t="str">
        <f>IF(Tabelle_Auswertung[[#This Row],[Platz]]=7,CONCATENATE(Tabelle_Auswertung[[#This Row],[Bildname]]," von ",Tabelle_Auswertung[[#This Row],[Autor(in)]]),"")</f>
        <v/>
      </c>
      <c r="AH70" s="3" t="str">
        <f>IF(Tabelle_Auswertung[[#This Row],[Platz]]=8,CONCATENATE(Tabelle_Auswertung[[#This Row],[Bildname]]," von ",Tabelle_Auswertung[[#This Row],[Autor(in)]]),"")</f>
        <v/>
      </c>
      <c r="AI70" s="3" t="str">
        <f>IF(Tabelle_Auswertung[[#This Row],[Platz]]=9,CONCATENATE(Tabelle_Auswertung[[#This Row],[Bildname]]," von ",Tabelle_Auswertung[[#This Row],[Autor(in)]]),"")</f>
        <v/>
      </c>
      <c r="AJ70" s="3" t="str">
        <f>IF(Tabelle_Auswertung[[#This Row],[Platz]]=10,CONCATENATE(Tabelle_Auswertung[[#This Row],[Bildname]]," von ",Tabelle_Auswertung[[#This Row],[Autor(in)]]),"")</f>
        <v/>
      </c>
    </row>
    <row r="71" spans="2:36">
      <c r="B71" s="33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4" t="str">
        <f>IF(Tabelle_Auswertung[[#This Row],[Bildname]]&lt;&gt;"",SUM(Tabelle_Auswertung[[#This Row],[Juror 1]:[Juror 20]])," - ")</f>
        <v xml:space="preserve"> - </v>
      </c>
      <c r="X71" s="16" t="str">
        <f>IF(Tabelle_Auswertung[[#This Row],[Bildname]]&lt;&gt;"",IF(Tabelle_Auswertung[[#This Row],[Punkte]]&gt;0,AVERAGE(Tabelle_Auswertung[[#This Row],[Juror 1]:[Juror 20]])," - ")," - ")</f>
        <v xml:space="preserve"> - </v>
      </c>
      <c r="Y71" s="16" t="str">
        <f>IF(Tabelle_Auswertung[[#This Row],[Bildname]]&lt;&gt;"",IF(Tabelle_Auswertung[[#This Row],[Punkte]]&gt;0,RANK(Tabelle_Auswertung[[#This Row],[Punkte]],[Punkte],0)," - ")," - ")</f>
        <v xml:space="preserve"> - </v>
      </c>
      <c r="Z71" s="32" t="s">
        <v>7</v>
      </c>
      <c r="AA71" s="3" t="str">
        <f>IF(Tabelle_Auswertung[[#This Row],[Platz]]=1,CONCATENATE(Tabelle_Auswertung[[#This Row],[Bildname]]," von ",Tabelle_Auswertung[[#This Row],[Autor(in)]]),"")</f>
        <v/>
      </c>
      <c r="AB71" s="3" t="str">
        <f>IF(Tabelle_Auswertung[[#This Row],[Platz]]=2,CONCATENATE(Tabelle_Auswertung[[#This Row],[Bildname]]," von ",Tabelle_Auswertung[[#This Row],[Autor(in)]]),"")</f>
        <v/>
      </c>
      <c r="AC71" s="3" t="str">
        <f>IF(Tabelle_Auswertung[[#This Row],[Platz]]=3,CONCATENATE(Tabelle_Auswertung[[#This Row],[Bildname]]," von ",Tabelle_Auswertung[[#This Row],[Autor(in)]]),"")</f>
        <v/>
      </c>
      <c r="AD71" s="3" t="str">
        <f>IF(Tabelle_Auswertung[[#This Row],[Platz]]=4,CONCATENATE(Tabelle_Auswertung[[#This Row],[Bildname]]," von ",Tabelle_Auswertung[[#This Row],[Autor(in)]]),"")</f>
        <v/>
      </c>
      <c r="AE71" s="3" t="str">
        <f>IF(Tabelle_Auswertung[[#This Row],[Platz]]=5,CONCATENATE(Tabelle_Auswertung[[#This Row],[Bildname]]," von ",Tabelle_Auswertung[[#This Row],[Autor(in)]]),"")</f>
        <v/>
      </c>
      <c r="AF71" s="3" t="str">
        <f>IF(Tabelle_Auswertung[[#This Row],[Platz]]=6,CONCATENATE(Tabelle_Auswertung[[#This Row],[Bildname]]," von ",Tabelle_Auswertung[[#This Row],[Autor(in)]]),"")</f>
        <v/>
      </c>
      <c r="AG71" s="3" t="str">
        <f>IF(Tabelle_Auswertung[[#This Row],[Platz]]=7,CONCATENATE(Tabelle_Auswertung[[#This Row],[Bildname]]," von ",Tabelle_Auswertung[[#This Row],[Autor(in)]]),"")</f>
        <v/>
      </c>
      <c r="AH71" s="3" t="str">
        <f>IF(Tabelle_Auswertung[[#This Row],[Platz]]=8,CONCATENATE(Tabelle_Auswertung[[#This Row],[Bildname]]," von ",Tabelle_Auswertung[[#This Row],[Autor(in)]]),"")</f>
        <v/>
      </c>
      <c r="AI71" s="3" t="str">
        <f>IF(Tabelle_Auswertung[[#This Row],[Platz]]=9,CONCATENATE(Tabelle_Auswertung[[#This Row],[Bildname]]," von ",Tabelle_Auswertung[[#This Row],[Autor(in)]]),"")</f>
        <v/>
      </c>
      <c r="AJ71" s="3" t="str">
        <f>IF(Tabelle_Auswertung[[#This Row],[Platz]]=10,CONCATENATE(Tabelle_Auswertung[[#This Row],[Bildname]]," von ",Tabelle_Auswertung[[#This Row],[Autor(in)]]),"")</f>
        <v/>
      </c>
    </row>
    <row r="72" spans="2:36">
      <c r="B72" s="3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4" t="str">
        <f>IF(Tabelle_Auswertung[[#This Row],[Bildname]]&lt;&gt;"",SUM(Tabelle_Auswertung[[#This Row],[Juror 1]:[Juror 20]])," - ")</f>
        <v xml:space="preserve"> - </v>
      </c>
      <c r="X72" s="16" t="str">
        <f>IF(Tabelle_Auswertung[[#This Row],[Bildname]]&lt;&gt;"",IF(Tabelle_Auswertung[[#This Row],[Punkte]]&gt;0,AVERAGE(Tabelle_Auswertung[[#This Row],[Juror 1]:[Juror 20]])," - ")," - ")</f>
        <v xml:space="preserve"> - </v>
      </c>
      <c r="Y72" s="16" t="str">
        <f>IF(Tabelle_Auswertung[[#This Row],[Bildname]]&lt;&gt;"",IF(Tabelle_Auswertung[[#This Row],[Punkte]]&gt;0,RANK(Tabelle_Auswertung[[#This Row],[Punkte]],[Punkte],0)," - ")," - ")</f>
        <v xml:space="preserve"> - </v>
      </c>
      <c r="Z72" s="32" t="s">
        <v>7</v>
      </c>
      <c r="AA72" s="3" t="str">
        <f>IF(Tabelle_Auswertung[[#This Row],[Platz]]=1,CONCATENATE(Tabelle_Auswertung[[#This Row],[Bildname]]," von ",Tabelle_Auswertung[[#This Row],[Autor(in)]]),"")</f>
        <v/>
      </c>
      <c r="AB72" s="3" t="str">
        <f>IF(Tabelle_Auswertung[[#This Row],[Platz]]=2,CONCATENATE(Tabelle_Auswertung[[#This Row],[Bildname]]," von ",Tabelle_Auswertung[[#This Row],[Autor(in)]]),"")</f>
        <v/>
      </c>
      <c r="AC72" s="3" t="str">
        <f>IF(Tabelle_Auswertung[[#This Row],[Platz]]=3,CONCATENATE(Tabelle_Auswertung[[#This Row],[Bildname]]," von ",Tabelle_Auswertung[[#This Row],[Autor(in)]]),"")</f>
        <v/>
      </c>
      <c r="AD72" s="3" t="str">
        <f>IF(Tabelle_Auswertung[[#This Row],[Platz]]=4,CONCATENATE(Tabelle_Auswertung[[#This Row],[Bildname]]," von ",Tabelle_Auswertung[[#This Row],[Autor(in)]]),"")</f>
        <v/>
      </c>
      <c r="AE72" s="3" t="str">
        <f>IF(Tabelle_Auswertung[[#This Row],[Platz]]=5,CONCATENATE(Tabelle_Auswertung[[#This Row],[Bildname]]," von ",Tabelle_Auswertung[[#This Row],[Autor(in)]]),"")</f>
        <v/>
      </c>
      <c r="AF72" s="3" t="str">
        <f>IF(Tabelle_Auswertung[[#This Row],[Platz]]=6,CONCATENATE(Tabelle_Auswertung[[#This Row],[Bildname]]," von ",Tabelle_Auswertung[[#This Row],[Autor(in)]]),"")</f>
        <v/>
      </c>
      <c r="AG72" s="3" t="str">
        <f>IF(Tabelle_Auswertung[[#This Row],[Platz]]=7,CONCATENATE(Tabelle_Auswertung[[#This Row],[Bildname]]," von ",Tabelle_Auswertung[[#This Row],[Autor(in)]]),"")</f>
        <v/>
      </c>
      <c r="AH72" s="3" t="str">
        <f>IF(Tabelle_Auswertung[[#This Row],[Platz]]=8,CONCATENATE(Tabelle_Auswertung[[#This Row],[Bildname]]," von ",Tabelle_Auswertung[[#This Row],[Autor(in)]]),"")</f>
        <v/>
      </c>
      <c r="AI72" s="3" t="str">
        <f>IF(Tabelle_Auswertung[[#This Row],[Platz]]=9,CONCATENATE(Tabelle_Auswertung[[#This Row],[Bildname]]," von ",Tabelle_Auswertung[[#This Row],[Autor(in)]]),"")</f>
        <v/>
      </c>
      <c r="AJ72" s="3" t="str">
        <f>IF(Tabelle_Auswertung[[#This Row],[Platz]]=10,CONCATENATE(Tabelle_Auswertung[[#This Row],[Bildname]]," von ",Tabelle_Auswertung[[#This Row],[Autor(in)]]),"")</f>
        <v/>
      </c>
    </row>
    <row r="73" spans="2:36">
      <c r="B73" s="33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4" t="str">
        <f>IF(Tabelle_Auswertung[[#This Row],[Bildname]]&lt;&gt;"",SUM(Tabelle_Auswertung[[#This Row],[Juror 1]:[Juror 20]])," - ")</f>
        <v xml:space="preserve"> - </v>
      </c>
      <c r="X73" s="16" t="str">
        <f>IF(Tabelle_Auswertung[[#This Row],[Bildname]]&lt;&gt;"",IF(Tabelle_Auswertung[[#This Row],[Punkte]]&gt;0,AVERAGE(Tabelle_Auswertung[[#This Row],[Juror 1]:[Juror 20]])," - ")," - ")</f>
        <v xml:space="preserve"> - </v>
      </c>
      <c r="Y73" s="16" t="str">
        <f>IF(Tabelle_Auswertung[[#This Row],[Bildname]]&lt;&gt;"",IF(Tabelle_Auswertung[[#This Row],[Punkte]]&gt;0,RANK(Tabelle_Auswertung[[#This Row],[Punkte]],[Punkte],0)," - ")," - ")</f>
        <v xml:space="preserve"> - </v>
      </c>
      <c r="Z73" s="32" t="s">
        <v>7</v>
      </c>
      <c r="AA73" s="3" t="str">
        <f>IF(Tabelle_Auswertung[[#This Row],[Platz]]=1,CONCATENATE(Tabelle_Auswertung[[#This Row],[Bildname]]," von ",Tabelle_Auswertung[[#This Row],[Autor(in)]]),"")</f>
        <v/>
      </c>
      <c r="AB73" s="3" t="str">
        <f>IF(Tabelle_Auswertung[[#This Row],[Platz]]=2,CONCATENATE(Tabelle_Auswertung[[#This Row],[Bildname]]," von ",Tabelle_Auswertung[[#This Row],[Autor(in)]]),"")</f>
        <v/>
      </c>
      <c r="AC73" s="3" t="str">
        <f>IF(Tabelle_Auswertung[[#This Row],[Platz]]=3,CONCATENATE(Tabelle_Auswertung[[#This Row],[Bildname]]," von ",Tabelle_Auswertung[[#This Row],[Autor(in)]]),"")</f>
        <v/>
      </c>
      <c r="AD73" s="3" t="str">
        <f>IF(Tabelle_Auswertung[[#This Row],[Platz]]=4,CONCATENATE(Tabelle_Auswertung[[#This Row],[Bildname]]," von ",Tabelle_Auswertung[[#This Row],[Autor(in)]]),"")</f>
        <v/>
      </c>
      <c r="AE73" s="3" t="str">
        <f>IF(Tabelle_Auswertung[[#This Row],[Platz]]=5,CONCATENATE(Tabelle_Auswertung[[#This Row],[Bildname]]," von ",Tabelle_Auswertung[[#This Row],[Autor(in)]]),"")</f>
        <v/>
      </c>
      <c r="AF73" s="3" t="str">
        <f>IF(Tabelle_Auswertung[[#This Row],[Platz]]=6,CONCATENATE(Tabelle_Auswertung[[#This Row],[Bildname]]," von ",Tabelle_Auswertung[[#This Row],[Autor(in)]]),"")</f>
        <v/>
      </c>
      <c r="AG73" s="3" t="str">
        <f>IF(Tabelle_Auswertung[[#This Row],[Platz]]=7,CONCATENATE(Tabelle_Auswertung[[#This Row],[Bildname]]," von ",Tabelle_Auswertung[[#This Row],[Autor(in)]]),"")</f>
        <v/>
      </c>
      <c r="AH73" s="3" t="str">
        <f>IF(Tabelle_Auswertung[[#This Row],[Platz]]=8,CONCATENATE(Tabelle_Auswertung[[#This Row],[Bildname]]," von ",Tabelle_Auswertung[[#This Row],[Autor(in)]]),"")</f>
        <v/>
      </c>
      <c r="AI73" s="3" t="str">
        <f>IF(Tabelle_Auswertung[[#This Row],[Platz]]=9,CONCATENATE(Tabelle_Auswertung[[#This Row],[Bildname]]," von ",Tabelle_Auswertung[[#This Row],[Autor(in)]]),"")</f>
        <v/>
      </c>
      <c r="AJ73" s="3" t="str">
        <f>IF(Tabelle_Auswertung[[#This Row],[Platz]]=10,CONCATENATE(Tabelle_Auswertung[[#This Row],[Bildname]]," von ",Tabelle_Auswertung[[#This Row],[Autor(in)]]),"")</f>
        <v/>
      </c>
    </row>
    <row r="74" spans="2:36">
      <c r="B74" s="33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4" t="str">
        <f>IF(Tabelle_Auswertung[[#This Row],[Bildname]]&lt;&gt;"",SUM(Tabelle_Auswertung[[#This Row],[Juror 1]:[Juror 20]])," - ")</f>
        <v xml:space="preserve"> - </v>
      </c>
      <c r="X74" s="16" t="str">
        <f>IF(Tabelle_Auswertung[[#This Row],[Bildname]]&lt;&gt;"",IF(Tabelle_Auswertung[[#This Row],[Punkte]]&gt;0,AVERAGE(Tabelle_Auswertung[[#This Row],[Juror 1]:[Juror 20]])," - ")," - ")</f>
        <v xml:space="preserve"> - </v>
      </c>
      <c r="Y74" s="16" t="str">
        <f>IF(Tabelle_Auswertung[[#This Row],[Bildname]]&lt;&gt;"",IF(Tabelle_Auswertung[[#This Row],[Punkte]]&gt;0,RANK(Tabelle_Auswertung[[#This Row],[Punkte]],[Punkte],0)," - ")," - ")</f>
        <v xml:space="preserve"> - </v>
      </c>
      <c r="Z74" s="32" t="s">
        <v>7</v>
      </c>
      <c r="AA74" s="3" t="str">
        <f>IF(Tabelle_Auswertung[[#This Row],[Platz]]=1,CONCATENATE(Tabelle_Auswertung[[#This Row],[Bildname]]," von ",Tabelle_Auswertung[[#This Row],[Autor(in)]]),"")</f>
        <v/>
      </c>
      <c r="AB74" s="3" t="str">
        <f>IF(Tabelle_Auswertung[[#This Row],[Platz]]=2,CONCATENATE(Tabelle_Auswertung[[#This Row],[Bildname]]," von ",Tabelle_Auswertung[[#This Row],[Autor(in)]]),"")</f>
        <v/>
      </c>
      <c r="AC74" s="3" t="str">
        <f>IF(Tabelle_Auswertung[[#This Row],[Platz]]=3,CONCATENATE(Tabelle_Auswertung[[#This Row],[Bildname]]," von ",Tabelle_Auswertung[[#This Row],[Autor(in)]]),"")</f>
        <v/>
      </c>
      <c r="AD74" s="3" t="str">
        <f>IF(Tabelle_Auswertung[[#This Row],[Platz]]=4,CONCATENATE(Tabelle_Auswertung[[#This Row],[Bildname]]," von ",Tabelle_Auswertung[[#This Row],[Autor(in)]]),"")</f>
        <v/>
      </c>
      <c r="AE74" s="3" t="str">
        <f>IF(Tabelle_Auswertung[[#This Row],[Platz]]=5,CONCATENATE(Tabelle_Auswertung[[#This Row],[Bildname]]," von ",Tabelle_Auswertung[[#This Row],[Autor(in)]]),"")</f>
        <v/>
      </c>
      <c r="AF74" s="3" t="str">
        <f>IF(Tabelle_Auswertung[[#This Row],[Platz]]=6,CONCATENATE(Tabelle_Auswertung[[#This Row],[Bildname]]," von ",Tabelle_Auswertung[[#This Row],[Autor(in)]]),"")</f>
        <v/>
      </c>
      <c r="AG74" s="3" t="str">
        <f>IF(Tabelle_Auswertung[[#This Row],[Platz]]=7,CONCATENATE(Tabelle_Auswertung[[#This Row],[Bildname]]," von ",Tabelle_Auswertung[[#This Row],[Autor(in)]]),"")</f>
        <v/>
      </c>
      <c r="AH74" s="3" t="str">
        <f>IF(Tabelle_Auswertung[[#This Row],[Platz]]=8,CONCATENATE(Tabelle_Auswertung[[#This Row],[Bildname]]," von ",Tabelle_Auswertung[[#This Row],[Autor(in)]]),"")</f>
        <v/>
      </c>
      <c r="AI74" s="3" t="str">
        <f>IF(Tabelle_Auswertung[[#This Row],[Platz]]=9,CONCATENATE(Tabelle_Auswertung[[#This Row],[Bildname]]," von ",Tabelle_Auswertung[[#This Row],[Autor(in)]]),"")</f>
        <v/>
      </c>
      <c r="AJ74" s="3" t="str">
        <f>IF(Tabelle_Auswertung[[#This Row],[Platz]]=10,CONCATENATE(Tabelle_Auswertung[[#This Row],[Bildname]]," von ",Tabelle_Auswertung[[#This Row],[Autor(in)]]),"")</f>
        <v/>
      </c>
    </row>
    <row r="75" spans="2:36">
      <c r="B75" s="33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4" t="str">
        <f>IF(Tabelle_Auswertung[[#This Row],[Bildname]]&lt;&gt;"",SUM(Tabelle_Auswertung[[#This Row],[Juror 1]:[Juror 20]])," - ")</f>
        <v xml:space="preserve"> - </v>
      </c>
      <c r="X75" s="16" t="str">
        <f>IF(Tabelle_Auswertung[[#This Row],[Bildname]]&lt;&gt;"",IF(Tabelle_Auswertung[[#This Row],[Punkte]]&gt;0,AVERAGE(Tabelle_Auswertung[[#This Row],[Juror 1]:[Juror 20]])," - ")," - ")</f>
        <v xml:space="preserve"> - </v>
      </c>
      <c r="Y75" s="16" t="str">
        <f>IF(Tabelle_Auswertung[[#This Row],[Bildname]]&lt;&gt;"",IF(Tabelle_Auswertung[[#This Row],[Punkte]]&gt;0,RANK(Tabelle_Auswertung[[#This Row],[Punkte]],[Punkte],0)," - ")," - ")</f>
        <v xml:space="preserve"> - </v>
      </c>
      <c r="Z75" s="32" t="s">
        <v>7</v>
      </c>
      <c r="AA75" s="3" t="str">
        <f>IF(Tabelle_Auswertung[[#This Row],[Platz]]=1,CONCATENATE(Tabelle_Auswertung[[#This Row],[Bildname]]," von ",Tabelle_Auswertung[[#This Row],[Autor(in)]]),"")</f>
        <v/>
      </c>
      <c r="AB75" s="3" t="str">
        <f>IF(Tabelle_Auswertung[[#This Row],[Platz]]=2,CONCATENATE(Tabelle_Auswertung[[#This Row],[Bildname]]," von ",Tabelle_Auswertung[[#This Row],[Autor(in)]]),"")</f>
        <v/>
      </c>
      <c r="AC75" s="3" t="str">
        <f>IF(Tabelle_Auswertung[[#This Row],[Platz]]=3,CONCATENATE(Tabelle_Auswertung[[#This Row],[Bildname]]," von ",Tabelle_Auswertung[[#This Row],[Autor(in)]]),"")</f>
        <v/>
      </c>
      <c r="AD75" s="3" t="str">
        <f>IF(Tabelle_Auswertung[[#This Row],[Platz]]=4,CONCATENATE(Tabelle_Auswertung[[#This Row],[Bildname]]," von ",Tabelle_Auswertung[[#This Row],[Autor(in)]]),"")</f>
        <v/>
      </c>
      <c r="AE75" s="3" t="str">
        <f>IF(Tabelle_Auswertung[[#This Row],[Platz]]=5,CONCATENATE(Tabelle_Auswertung[[#This Row],[Bildname]]," von ",Tabelle_Auswertung[[#This Row],[Autor(in)]]),"")</f>
        <v/>
      </c>
      <c r="AF75" s="3" t="str">
        <f>IF(Tabelle_Auswertung[[#This Row],[Platz]]=6,CONCATENATE(Tabelle_Auswertung[[#This Row],[Bildname]]," von ",Tabelle_Auswertung[[#This Row],[Autor(in)]]),"")</f>
        <v/>
      </c>
      <c r="AG75" s="3" t="str">
        <f>IF(Tabelle_Auswertung[[#This Row],[Platz]]=7,CONCATENATE(Tabelle_Auswertung[[#This Row],[Bildname]]," von ",Tabelle_Auswertung[[#This Row],[Autor(in)]]),"")</f>
        <v/>
      </c>
      <c r="AH75" s="3" t="str">
        <f>IF(Tabelle_Auswertung[[#This Row],[Platz]]=8,CONCATENATE(Tabelle_Auswertung[[#This Row],[Bildname]]," von ",Tabelle_Auswertung[[#This Row],[Autor(in)]]),"")</f>
        <v/>
      </c>
      <c r="AI75" s="3" t="str">
        <f>IF(Tabelle_Auswertung[[#This Row],[Platz]]=9,CONCATENATE(Tabelle_Auswertung[[#This Row],[Bildname]]," von ",Tabelle_Auswertung[[#This Row],[Autor(in)]]),"")</f>
        <v/>
      </c>
      <c r="AJ75" s="3" t="str">
        <f>IF(Tabelle_Auswertung[[#This Row],[Platz]]=10,CONCATENATE(Tabelle_Auswertung[[#This Row],[Bildname]]," von ",Tabelle_Auswertung[[#This Row],[Autor(in)]]),"")</f>
        <v/>
      </c>
    </row>
    <row r="76" spans="2:36">
      <c r="B76" s="33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4" t="str">
        <f>IF(Tabelle_Auswertung[[#This Row],[Bildname]]&lt;&gt;"",SUM(Tabelle_Auswertung[[#This Row],[Juror 1]:[Juror 20]])," - ")</f>
        <v xml:space="preserve"> - </v>
      </c>
      <c r="X76" s="16" t="str">
        <f>IF(Tabelle_Auswertung[[#This Row],[Bildname]]&lt;&gt;"",IF(Tabelle_Auswertung[[#This Row],[Punkte]]&gt;0,AVERAGE(Tabelle_Auswertung[[#This Row],[Juror 1]:[Juror 20]])," - ")," - ")</f>
        <v xml:space="preserve"> - </v>
      </c>
      <c r="Y76" s="16" t="str">
        <f>IF(Tabelle_Auswertung[[#This Row],[Bildname]]&lt;&gt;"",IF(Tabelle_Auswertung[[#This Row],[Punkte]]&gt;0,RANK(Tabelle_Auswertung[[#This Row],[Punkte]],[Punkte],0)," - ")," - ")</f>
        <v xml:space="preserve"> - </v>
      </c>
      <c r="Z76" s="32" t="s">
        <v>7</v>
      </c>
      <c r="AA76" s="3" t="str">
        <f>IF(Tabelle_Auswertung[[#This Row],[Platz]]=1,CONCATENATE(Tabelle_Auswertung[[#This Row],[Bildname]]," von ",Tabelle_Auswertung[[#This Row],[Autor(in)]]),"")</f>
        <v/>
      </c>
      <c r="AB76" s="3" t="str">
        <f>IF(Tabelle_Auswertung[[#This Row],[Platz]]=2,CONCATENATE(Tabelle_Auswertung[[#This Row],[Bildname]]," von ",Tabelle_Auswertung[[#This Row],[Autor(in)]]),"")</f>
        <v/>
      </c>
      <c r="AC76" s="3" t="str">
        <f>IF(Tabelle_Auswertung[[#This Row],[Platz]]=3,CONCATENATE(Tabelle_Auswertung[[#This Row],[Bildname]]," von ",Tabelle_Auswertung[[#This Row],[Autor(in)]]),"")</f>
        <v/>
      </c>
      <c r="AD76" s="3" t="str">
        <f>IF(Tabelle_Auswertung[[#This Row],[Platz]]=4,CONCATENATE(Tabelle_Auswertung[[#This Row],[Bildname]]," von ",Tabelle_Auswertung[[#This Row],[Autor(in)]]),"")</f>
        <v/>
      </c>
      <c r="AE76" s="3" t="str">
        <f>IF(Tabelle_Auswertung[[#This Row],[Platz]]=5,CONCATENATE(Tabelle_Auswertung[[#This Row],[Bildname]]," von ",Tabelle_Auswertung[[#This Row],[Autor(in)]]),"")</f>
        <v/>
      </c>
      <c r="AF76" s="3" t="str">
        <f>IF(Tabelle_Auswertung[[#This Row],[Platz]]=6,CONCATENATE(Tabelle_Auswertung[[#This Row],[Bildname]]," von ",Tabelle_Auswertung[[#This Row],[Autor(in)]]),"")</f>
        <v/>
      </c>
      <c r="AG76" s="3" t="str">
        <f>IF(Tabelle_Auswertung[[#This Row],[Platz]]=7,CONCATENATE(Tabelle_Auswertung[[#This Row],[Bildname]]," von ",Tabelle_Auswertung[[#This Row],[Autor(in)]]),"")</f>
        <v/>
      </c>
      <c r="AH76" s="3" t="str">
        <f>IF(Tabelle_Auswertung[[#This Row],[Platz]]=8,CONCATENATE(Tabelle_Auswertung[[#This Row],[Bildname]]," von ",Tabelle_Auswertung[[#This Row],[Autor(in)]]),"")</f>
        <v/>
      </c>
      <c r="AI76" s="3" t="str">
        <f>IF(Tabelle_Auswertung[[#This Row],[Platz]]=9,CONCATENATE(Tabelle_Auswertung[[#This Row],[Bildname]]," von ",Tabelle_Auswertung[[#This Row],[Autor(in)]]),"")</f>
        <v/>
      </c>
      <c r="AJ76" s="3" t="str">
        <f>IF(Tabelle_Auswertung[[#This Row],[Platz]]=10,CONCATENATE(Tabelle_Auswertung[[#This Row],[Bildname]]," von ",Tabelle_Auswertung[[#This Row],[Autor(in)]]),"")</f>
        <v/>
      </c>
    </row>
    <row r="77" spans="2:36">
      <c r="B77" s="33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4" t="str">
        <f>IF(Tabelle_Auswertung[[#This Row],[Bildname]]&lt;&gt;"",SUM(Tabelle_Auswertung[[#This Row],[Juror 1]:[Juror 20]])," - ")</f>
        <v xml:space="preserve"> - </v>
      </c>
      <c r="X77" s="16" t="str">
        <f>IF(Tabelle_Auswertung[[#This Row],[Bildname]]&lt;&gt;"",IF(Tabelle_Auswertung[[#This Row],[Punkte]]&gt;0,AVERAGE(Tabelle_Auswertung[[#This Row],[Juror 1]:[Juror 20]])," - ")," - ")</f>
        <v xml:space="preserve"> - </v>
      </c>
      <c r="Y77" s="16" t="str">
        <f>IF(Tabelle_Auswertung[[#This Row],[Bildname]]&lt;&gt;"",IF(Tabelle_Auswertung[[#This Row],[Punkte]]&gt;0,RANK(Tabelle_Auswertung[[#This Row],[Punkte]],[Punkte],0)," - ")," - ")</f>
        <v xml:space="preserve"> - </v>
      </c>
      <c r="Z77" s="32" t="s">
        <v>7</v>
      </c>
      <c r="AA77" s="3" t="str">
        <f>IF(Tabelle_Auswertung[[#This Row],[Platz]]=1,CONCATENATE(Tabelle_Auswertung[[#This Row],[Bildname]]," von ",Tabelle_Auswertung[[#This Row],[Autor(in)]]),"")</f>
        <v/>
      </c>
      <c r="AB77" s="3" t="str">
        <f>IF(Tabelle_Auswertung[[#This Row],[Platz]]=2,CONCATENATE(Tabelle_Auswertung[[#This Row],[Bildname]]," von ",Tabelle_Auswertung[[#This Row],[Autor(in)]]),"")</f>
        <v/>
      </c>
      <c r="AC77" s="3" t="str">
        <f>IF(Tabelle_Auswertung[[#This Row],[Platz]]=3,CONCATENATE(Tabelle_Auswertung[[#This Row],[Bildname]]," von ",Tabelle_Auswertung[[#This Row],[Autor(in)]]),"")</f>
        <v/>
      </c>
      <c r="AD77" s="3" t="str">
        <f>IF(Tabelle_Auswertung[[#This Row],[Platz]]=4,CONCATENATE(Tabelle_Auswertung[[#This Row],[Bildname]]," von ",Tabelle_Auswertung[[#This Row],[Autor(in)]]),"")</f>
        <v/>
      </c>
      <c r="AE77" s="3" t="str">
        <f>IF(Tabelle_Auswertung[[#This Row],[Platz]]=5,CONCATENATE(Tabelle_Auswertung[[#This Row],[Bildname]]," von ",Tabelle_Auswertung[[#This Row],[Autor(in)]]),"")</f>
        <v/>
      </c>
      <c r="AF77" s="3" t="str">
        <f>IF(Tabelle_Auswertung[[#This Row],[Platz]]=6,CONCATENATE(Tabelle_Auswertung[[#This Row],[Bildname]]," von ",Tabelle_Auswertung[[#This Row],[Autor(in)]]),"")</f>
        <v/>
      </c>
      <c r="AG77" s="3" t="str">
        <f>IF(Tabelle_Auswertung[[#This Row],[Platz]]=7,CONCATENATE(Tabelle_Auswertung[[#This Row],[Bildname]]," von ",Tabelle_Auswertung[[#This Row],[Autor(in)]]),"")</f>
        <v/>
      </c>
      <c r="AH77" s="3" t="str">
        <f>IF(Tabelle_Auswertung[[#This Row],[Platz]]=8,CONCATENATE(Tabelle_Auswertung[[#This Row],[Bildname]]," von ",Tabelle_Auswertung[[#This Row],[Autor(in)]]),"")</f>
        <v/>
      </c>
      <c r="AI77" s="3" t="str">
        <f>IF(Tabelle_Auswertung[[#This Row],[Platz]]=9,CONCATENATE(Tabelle_Auswertung[[#This Row],[Bildname]]," von ",Tabelle_Auswertung[[#This Row],[Autor(in)]]),"")</f>
        <v/>
      </c>
      <c r="AJ77" s="3" t="str">
        <f>IF(Tabelle_Auswertung[[#This Row],[Platz]]=10,CONCATENATE(Tabelle_Auswertung[[#This Row],[Bildname]]," von ",Tabelle_Auswertung[[#This Row],[Autor(in)]]),"")</f>
        <v/>
      </c>
    </row>
    <row r="78" spans="2:36">
      <c r="B78" s="33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4" t="str">
        <f>IF(Tabelle_Auswertung[[#This Row],[Bildname]]&lt;&gt;"",SUM(Tabelle_Auswertung[[#This Row],[Juror 1]:[Juror 20]])," - ")</f>
        <v xml:space="preserve"> - </v>
      </c>
      <c r="X78" s="16" t="str">
        <f>IF(Tabelle_Auswertung[[#This Row],[Bildname]]&lt;&gt;"",IF(Tabelle_Auswertung[[#This Row],[Punkte]]&gt;0,AVERAGE(Tabelle_Auswertung[[#This Row],[Juror 1]:[Juror 20]])," - ")," - ")</f>
        <v xml:space="preserve"> - </v>
      </c>
      <c r="Y78" s="16" t="str">
        <f>IF(Tabelle_Auswertung[[#This Row],[Bildname]]&lt;&gt;"",IF(Tabelle_Auswertung[[#This Row],[Punkte]]&gt;0,RANK(Tabelle_Auswertung[[#This Row],[Punkte]],[Punkte],0)," - ")," - ")</f>
        <v xml:space="preserve"> - </v>
      </c>
      <c r="Z78" s="32" t="s">
        <v>7</v>
      </c>
      <c r="AA78" s="3" t="str">
        <f>IF(Tabelle_Auswertung[[#This Row],[Platz]]=1,CONCATENATE(Tabelle_Auswertung[[#This Row],[Bildname]]," von ",Tabelle_Auswertung[[#This Row],[Autor(in)]]),"")</f>
        <v/>
      </c>
      <c r="AB78" s="3" t="str">
        <f>IF(Tabelle_Auswertung[[#This Row],[Platz]]=2,CONCATENATE(Tabelle_Auswertung[[#This Row],[Bildname]]," von ",Tabelle_Auswertung[[#This Row],[Autor(in)]]),"")</f>
        <v/>
      </c>
      <c r="AC78" s="3" t="str">
        <f>IF(Tabelle_Auswertung[[#This Row],[Platz]]=3,CONCATENATE(Tabelle_Auswertung[[#This Row],[Bildname]]," von ",Tabelle_Auswertung[[#This Row],[Autor(in)]]),"")</f>
        <v/>
      </c>
      <c r="AD78" s="3" t="str">
        <f>IF(Tabelle_Auswertung[[#This Row],[Platz]]=4,CONCATENATE(Tabelle_Auswertung[[#This Row],[Bildname]]," von ",Tabelle_Auswertung[[#This Row],[Autor(in)]]),"")</f>
        <v/>
      </c>
      <c r="AE78" s="3" t="str">
        <f>IF(Tabelle_Auswertung[[#This Row],[Platz]]=5,CONCATENATE(Tabelle_Auswertung[[#This Row],[Bildname]]," von ",Tabelle_Auswertung[[#This Row],[Autor(in)]]),"")</f>
        <v/>
      </c>
      <c r="AF78" s="3" t="str">
        <f>IF(Tabelle_Auswertung[[#This Row],[Platz]]=6,CONCATENATE(Tabelle_Auswertung[[#This Row],[Bildname]]," von ",Tabelle_Auswertung[[#This Row],[Autor(in)]]),"")</f>
        <v/>
      </c>
      <c r="AG78" s="3" t="str">
        <f>IF(Tabelle_Auswertung[[#This Row],[Platz]]=7,CONCATENATE(Tabelle_Auswertung[[#This Row],[Bildname]]," von ",Tabelle_Auswertung[[#This Row],[Autor(in)]]),"")</f>
        <v/>
      </c>
      <c r="AH78" s="3" t="str">
        <f>IF(Tabelle_Auswertung[[#This Row],[Platz]]=8,CONCATENATE(Tabelle_Auswertung[[#This Row],[Bildname]]," von ",Tabelle_Auswertung[[#This Row],[Autor(in)]]),"")</f>
        <v/>
      </c>
      <c r="AI78" s="3" t="str">
        <f>IF(Tabelle_Auswertung[[#This Row],[Platz]]=9,CONCATENATE(Tabelle_Auswertung[[#This Row],[Bildname]]," von ",Tabelle_Auswertung[[#This Row],[Autor(in)]]),"")</f>
        <v/>
      </c>
      <c r="AJ78" s="3" t="str">
        <f>IF(Tabelle_Auswertung[[#This Row],[Platz]]=10,CONCATENATE(Tabelle_Auswertung[[#This Row],[Bildname]]," von ",Tabelle_Auswertung[[#This Row],[Autor(in)]]),"")</f>
        <v/>
      </c>
    </row>
    <row r="79" spans="2:36">
      <c r="B79" s="33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4" t="str">
        <f>IF(Tabelle_Auswertung[[#This Row],[Bildname]]&lt;&gt;"",SUM(Tabelle_Auswertung[[#This Row],[Juror 1]:[Juror 20]])," - ")</f>
        <v xml:space="preserve"> - </v>
      </c>
      <c r="X79" s="16" t="str">
        <f>IF(Tabelle_Auswertung[[#This Row],[Bildname]]&lt;&gt;"",IF(Tabelle_Auswertung[[#This Row],[Punkte]]&gt;0,AVERAGE(Tabelle_Auswertung[[#This Row],[Juror 1]:[Juror 20]])," - ")," - ")</f>
        <v xml:space="preserve"> - </v>
      </c>
      <c r="Y79" s="16" t="str">
        <f>IF(Tabelle_Auswertung[[#This Row],[Bildname]]&lt;&gt;"",IF(Tabelle_Auswertung[[#This Row],[Punkte]]&gt;0,RANK(Tabelle_Auswertung[[#This Row],[Punkte]],[Punkte],0)," - ")," - ")</f>
        <v xml:space="preserve"> - </v>
      </c>
      <c r="Z79" s="32" t="s">
        <v>7</v>
      </c>
      <c r="AA79" s="3" t="str">
        <f>IF(Tabelle_Auswertung[[#This Row],[Platz]]=1,CONCATENATE(Tabelle_Auswertung[[#This Row],[Bildname]]," von ",Tabelle_Auswertung[[#This Row],[Autor(in)]]),"")</f>
        <v/>
      </c>
      <c r="AB79" s="3" t="str">
        <f>IF(Tabelle_Auswertung[[#This Row],[Platz]]=2,CONCATENATE(Tabelle_Auswertung[[#This Row],[Bildname]]," von ",Tabelle_Auswertung[[#This Row],[Autor(in)]]),"")</f>
        <v/>
      </c>
      <c r="AC79" s="3" t="str">
        <f>IF(Tabelle_Auswertung[[#This Row],[Platz]]=3,CONCATENATE(Tabelle_Auswertung[[#This Row],[Bildname]]," von ",Tabelle_Auswertung[[#This Row],[Autor(in)]]),"")</f>
        <v/>
      </c>
      <c r="AD79" s="3" t="str">
        <f>IF(Tabelle_Auswertung[[#This Row],[Platz]]=4,CONCATENATE(Tabelle_Auswertung[[#This Row],[Bildname]]," von ",Tabelle_Auswertung[[#This Row],[Autor(in)]]),"")</f>
        <v/>
      </c>
      <c r="AE79" s="3" t="str">
        <f>IF(Tabelle_Auswertung[[#This Row],[Platz]]=5,CONCATENATE(Tabelle_Auswertung[[#This Row],[Bildname]]," von ",Tabelle_Auswertung[[#This Row],[Autor(in)]]),"")</f>
        <v/>
      </c>
      <c r="AF79" s="3" t="str">
        <f>IF(Tabelle_Auswertung[[#This Row],[Platz]]=6,CONCATENATE(Tabelle_Auswertung[[#This Row],[Bildname]]," von ",Tabelle_Auswertung[[#This Row],[Autor(in)]]),"")</f>
        <v/>
      </c>
      <c r="AG79" s="3" t="str">
        <f>IF(Tabelle_Auswertung[[#This Row],[Platz]]=7,CONCATENATE(Tabelle_Auswertung[[#This Row],[Bildname]]," von ",Tabelle_Auswertung[[#This Row],[Autor(in)]]),"")</f>
        <v/>
      </c>
      <c r="AH79" s="3" t="str">
        <f>IF(Tabelle_Auswertung[[#This Row],[Platz]]=8,CONCATENATE(Tabelle_Auswertung[[#This Row],[Bildname]]," von ",Tabelle_Auswertung[[#This Row],[Autor(in)]]),"")</f>
        <v/>
      </c>
      <c r="AI79" s="3" t="str">
        <f>IF(Tabelle_Auswertung[[#This Row],[Platz]]=9,CONCATENATE(Tabelle_Auswertung[[#This Row],[Bildname]]," von ",Tabelle_Auswertung[[#This Row],[Autor(in)]]),"")</f>
        <v/>
      </c>
      <c r="AJ79" s="3" t="str">
        <f>IF(Tabelle_Auswertung[[#This Row],[Platz]]=10,CONCATENATE(Tabelle_Auswertung[[#This Row],[Bildname]]," von ",Tabelle_Auswertung[[#This Row],[Autor(in)]]),"")</f>
        <v/>
      </c>
    </row>
    <row r="80" spans="2:36">
      <c r="B80" s="33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4" t="str">
        <f>IF(Tabelle_Auswertung[[#This Row],[Bildname]]&lt;&gt;"",SUM(Tabelle_Auswertung[[#This Row],[Juror 1]:[Juror 20]])," - ")</f>
        <v xml:space="preserve"> - </v>
      </c>
      <c r="X80" s="16" t="str">
        <f>IF(Tabelle_Auswertung[[#This Row],[Bildname]]&lt;&gt;"",IF(Tabelle_Auswertung[[#This Row],[Punkte]]&gt;0,AVERAGE(Tabelle_Auswertung[[#This Row],[Juror 1]:[Juror 20]])," - ")," - ")</f>
        <v xml:space="preserve"> - </v>
      </c>
      <c r="Y80" s="16" t="str">
        <f>IF(Tabelle_Auswertung[[#This Row],[Bildname]]&lt;&gt;"",IF(Tabelle_Auswertung[[#This Row],[Punkte]]&gt;0,RANK(Tabelle_Auswertung[[#This Row],[Punkte]],[Punkte],0)," - ")," - ")</f>
        <v xml:space="preserve"> - </v>
      </c>
      <c r="Z80" s="32" t="s">
        <v>7</v>
      </c>
      <c r="AA80" s="3" t="str">
        <f>IF(Tabelle_Auswertung[[#This Row],[Platz]]=1,CONCATENATE(Tabelle_Auswertung[[#This Row],[Bildname]]," von ",Tabelle_Auswertung[[#This Row],[Autor(in)]]),"")</f>
        <v/>
      </c>
      <c r="AB80" s="3" t="str">
        <f>IF(Tabelle_Auswertung[[#This Row],[Platz]]=2,CONCATENATE(Tabelle_Auswertung[[#This Row],[Bildname]]," von ",Tabelle_Auswertung[[#This Row],[Autor(in)]]),"")</f>
        <v/>
      </c>
      <c r="AC80" s="3" t="str">
        <f>IF(Tabelle_Auswertung[[#This Row],[Platz]]=3,CONCATENATE(Tabelle_Auswertung[[#This Row],[Bildname]]," von ",Tabelle_Auswertung[[#This Row],[Autor(in)]]),"")</f>
        <v/>
      </c>
      <c r="AD80" s="3" t="str">
        <f>IF(Tabelle_Auswertung[[#This Row],[Platz]]=4,CONCATENATE(Tabelle_Auswertung[[#This Row],[Bildname]]," von ",Tabelle_Auswertung[[#This Row],[Autor(in)]]),"")</f>
        <v/>
      </c>
      <c r="AE80" s="3" t="str">
        <f>IF(Tabelle_Auswertung[[#This Row],[Platz]]=5,CONCATENATE(Tabelle_Auswertung[[#This Row],[Bildname]]," von ",Tabelle_Auswertung[[#This Row],[Autor(in)]]),"")</f>
        <v/>
      </c>
      <c r="AF80" s="3" t="str">
        <f>IF(Tabelle_Auswertung[[#This Row],[Platz]]=6,CONCATENATE(Tabelle_Auswertung[[#This Row],[Bildname]]," von ",Tabelle_Auswertung[[#This Row],[Autor(in)]]),"")</f>
        <v/>
      </c>
      <c r="AG80" s="3" t="str">
        <f>IF(Tabelle_Auswertung[[#This Row],[Platz]]=7,CONCATENATE(Tabelle_Auswertung[[#This Row],[Bildname]]," von ",Tabelle_Auswertung[[#This Row],[Autor(in)]]),"")</f>
        <v/>
      </c>
      <c r="AH80" s="3" t="str">
        <f>IF(Tabelle_Auswertung[[#This Row],[Platz]]=8,CONCATENATE(Tabelle_Auswertung[[#This Row],[Bildname]]," von ",Tabelle_Auswertung[[#This Row],[Autor(in)]]),"")</f>
        <v/>
      </c>
      <c r="AI80" s="3" t="str">
        <f>IF(Tabelle_Auswertung[[#This Row],[Platz]]=9,CONCATENATE(Tabelle_Auswertung[[#This Row],[Bildname]]," von ",Tabelle_Auswertung[[#This Row],[Autor(in)]]),"")</f>
        <v/>
      </c>
      <c r="AJ80" s="3" t="str">
        <f>IF(Tabelle_Auswertung[[#This Row],[Platz]]=10,CONCATENATE(Tabelle_Auswertung[[#This Row],[Bildname]]," von ",Tabelle_Auswertung[[#This Row],[Autor(in)]]),"")</f>
        <v/>
      </c>
    </row>
    <row r="81" spans="2:36">
      <c r="B81" s="33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4" t="str">
        <f>IF(Tabelle_Auswertung[[#This Row],[Bildname]]&lt;&gt;"",SUM(Tabelle_Auswertung[[#This Row],[Juror 1]:[Juror 20]])," - ")</f>
        <v xml:space="preserve"> - </v>
      </c>
      <c r="X81" s="16" t="str">
        <f>IF(Tabelle_Auswertung[[#This Row],[Bildname]]&lt;&gt;"",IF(Tabelle_Auswertung[[#This Row],[Punkte]]&gt;0,AVERAGE(Tabelle_Auswertung[[#This Row],[Juror 1]:[Juror 20]])," - ")," - ")</f>
        <v xml:space="preserve"> - </v>
      </c>
      <c r="Y81" s="16" t="str">
        <f>IF(Tabelle_Auswertung[[#This Row],[Bildname]]&lt;&gt;"",IF(Tabelle_Auswertung[[#This Row],[Punkte]]&gt;0,RANK(Tabelle_Auswertung[[#This Row],[Punkte]],[Punkte],0)," - ")," - ")</f>
        <v xml:space="preserve"> - </v>
      </c>
      <c r="Z81" s="32" t="s">
        <v>7</v>
      </c>
      <c r="AA81" s="3" t="str">
        <f>IF(Tabelle_Auswertung[[#This Row],[Platz]]=1,CONCATENATE(Tabelle_Auswertung[[#This Row],[Bildname]]," von ",Tabelle_Auswertung[[#This Row],[Autor(in)]]),"")</f>
        <v/>
      </c>
      <c r="AB81" s="3" t="str">
        <f>IF(Tabelle_Auswertung[[#This Row],[Platz]]=2,CONCATENATE(Tabelle_Auswertung[[#This Row],[Bildname]]," von ",Tabelle_Auswertung[[#This Row],[Autor(in)]]),"")</f>
        <v/>
      </c>
      <c r="AC81" s="3" t="str">
        <f>IF(Tabelle_Auswertung[[#This Row],[Platz]]=3,CONCATENATE(Tabelle_Auswertung[[#This Row],[Bildname]]," von ",Tabelle_Auswertung[[#This Row],[Autor(in)]]),"")</f>
        <v/>
      </c>
      <c r="AD81" s="3" t="str">
        <f>IF(Tabelle_Auswertung[[#This Row],[Platz]]=4,CONCATENATE(Tabelle_Auswertung[[#This Row],[Bildname]]," von ",Tabelle_Auswertung[[#This Row],[Autor(in)]]),"")</f>
        <v/>
      </c>
      <c r="AE81" s="3" t="str">
        <f>IF(Tabelle_Auswertung[[#This Row],[Platz]]=5,CONCATENATE(Tabelle_Auswertung[[#This Row],[Bildname]]," von ",Tabelle_Auswertung[[#This Row],[Autor(in)]]),"")</f>
        <v/>
      </c>
      <c r="AF81" s="3" t="str">
        <f>IF(Tabelle_Auswertung[[#This Row],[Platz]]=6,CONCATENATE(Tabelle_Auswertung[[#This Row],[Bildname]]," von ",Tabelle_Auswertung[[#This Row],[Autor(in)]]),"")</f>
        <v/>
      </c>
      <c r="AG81" s="3" t="str">
        <f>IF(Tabelle_Auswertung[[#This Row],[Platz]]=7,CONCATENATE(Tabelle_Auswertung[[#This Row],[Bildname]]," von ",Tabelle_Auswertung[[#This Row],[Autor(in)]]),"")</f>
        <v/>
      </c>
      <c r="AH81" s="3" t="str">
        <f>IF(Tabelle_Auswertung[[#This Row],[Platz]]=8,CONCATENATE(Tabelle_Auswertung[[#This Row],[Bildname]]," von ",Tabelle_Auswertung[[#This Row],[Autor(in)]]),"")</f>
        <v/>
      </c>
      <c r="AI81" s="3" t="str">
        <f>IF(Tabelle_Auswertung[[#This Row],[Platz]]=9,CONCATENATE(Tabelle_Auswertung[[#This Row],[Bildname]]," von ",Tabelle_Auswertung[[#This Row],[Autor(in)]]),"")</f>
        <v/>
      </c>
      <c r="AJ81" s="3" t="str">
        <f>IF(Tabelle_Auswertung[[#This Row],[Platz]]=10,CONCATENATE(Tabelle_Auswertung[[#This Row],[Bildname]]," von ",Tabelle_Auswertung[[#This Row],[Autor(in)]]),"")</f>
        <v/>
      </c>
    </row>
    <row r="82" spans="2:36">
      <c r="B82" s="33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4" t="str">
        <f>IF(Tabelle_Auswertung[[#This Row],[Bildname]]&lt;&gt;"",SUM(Tabelle_Auswertung[[#This Row],[Juror 1]:[Juror 20]])," - ")</f>
        <v xml:space="preserve"> - </v>
      </c>
      <c r="X82" s="16" t="str">
        <f>IF(Tabelle_Auswertung[[#This Row],[Bildname]]&lt;&gt;"",IF(Tabelle_Auswertung[[#This Row],[Punkte]]&gt;0,AVERAGE(Tabelle_Auswertung[[#This Row],[Juror 1]:[Juror 20]])," - ")," - ")</f>
        <v xml:space="preserve"> - </v>
      </c>
      <c r="Y82" s="16" t="str">
        <f>IF(Tabelle_Auswertung[[#This Row],[Bildname]]&lt;&gt;"",IF(Tabelle_Auswertung[[#This Row],[Punkte]]&gt;0,RANK(Tabelle_Auswertung[[#This Row],[Punkte]],[Punkte],0)," - ")," - ")</f>
        <v xml:space="preserve"> - </v>
      </c>
      <c r="Z82" s="32" t="s">
        <v>7</v>
      </c>
      <c r="AA82" s="3" t="str">
        <f>IF(Tabelle_Auswertung[[#This Row],[Platz]]=1,CONCATENATE(Tabelle_Auswertung[[#This Row],[Bildname]]," von ",Tabelle_Auswertung[[#This Row],[Autor(in)]]),"")</f>
        <v/>
      </c>
      <c r="AB82" s="3" t="str">
        <f>IF(Tabelle_Auswertung[[#This Row],[Platz]]=2,CONCATENATE(Tabelle_Auswertung[[#This Row],[Bildname]]," von ",Tabelle_Auswertung[[#This Row],[Autor(in)]]),"")</f>
        <v/>
      </c>
      <c r="AC82" s="3" t="str">
        <f>IF(Tabelle_Auswertung[[#This Row],[Platz]]=3,CONCATENATE(Tabelle_Auswertung[[#This Row],[Bildname]]," von ",Tabelle_Auswertung[[#This Row],[Autor(in)]]),"")</f>
        <v/>
      </c>
      <c r="AD82" s="3" t="str">
        <f>IF(Tabelle_Auswertung[[#This Row],[Platz]]=4,CONCATENATE(Tabelle_Auswertung[[#This Row],[Bildname]]," von ",Tabelle_Auswertung[[#This Row],[Autor(in)]]),"")</f>
        <v/>
      </c>
      <c r="AE82" s="3" t="str">
        <f>IF(Tabelle_Auswertung[[#This Row],[Platz]]=5,CONCATENATE(Tabelle_Auswertung[[#This Row],[Bildname]]," von ",Tabelle_Auswertung[[#This Row],[Autor(in)]]),"")</f>
        <v/>
      </c>
      <c r="AF82" s="3" t="str">
        <f>IF(Tabelle_Auswertung[[#This Row],[Platz]]=6,CONCATENATE(Tabelle_Auswertung[[#This Row],[Bildname]]," von ",Tabelle_Auswertung[[#This Row],[Autor(in)]]),"")</f>
        <v/>
      </c>
      <c r="AG82" s="3" t="str">
        <f>IF(Tabelle_Auswertung[[#This Row],[Platz]]=7,CONCATENATE(Tabelle_Auswertung[[#This Row],[Bildname]]," von ",Tabelle_Auswertung[[#This Row],[Autor(in)]]),"")</f>
        <v/>
      </c>
      <c r="AH82" s="3" t="str">
        <f>IF(Tabelle_Auswertung[[#This Row],[Platz]]=8,CONCATENATE(Tabelle_Auswertung[[#This Row],[Bildname]]," von ",Tabelle_Auswertung[[#This Row],[Autor(in)]]),"")</f>
        <v/>
      </c>
      <c r="AI82" s="3" t="str">
        <f>IF(Tabelle_Auswertung[[#This Row],[Platz]]=9,CONCATENATE(Tabelle_Auswertung[[#This Row],[Bildname]]," von ",Tabelle_Auswertung[[#This Row],[Autor(in)]]),"")</f>
        <v/>
      </c>
      <c r="AJ82" s="3" t="str">
        <f>IF(Tabelle_Auswertung[[#This Row],[Platz]]=10,CONCATENATE(Tabelle_Auswertung[[#This Row],[Bildname]]," von ",Tabelle_Auswertung[[#This Row],[Autor(in)]]),"")</f>
        <v/>
      </c>
    </row>
    <row r="83" spans="2:36">
      <c r="B83" s="33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4" t="str">
        <f>IF(Tabelle_Auswertung[[#This Row],[Bildname]]&lt;&gt;"",SUM(Tabelle_Auswertung[[#This Row],[Juror 1]:[Juror 20]])," - ")</f>
        <v xml:space="preserve"> - </v>
      </c>
      <c r="X83" s="16" t="str">
        <f>IF(Tabelle_Auswertung[[#This Row],[Bildname]]&lt;&gt;"",IF(Tabelle_Auswertung[[#This Row],[Punkte]]&gt;0,AVERAGE(Tabelle_Auswertung[[#This Row],[Juror 1]:[Juror 20]])," - ")," - ")</f>
        <v xml:space="preserve"> - </v>
      </c>
      <c r="Y83" s="16" t="str">
        <f>IF(Tabelle_Auswertung[[#This Row],[Bildname]]&lt;&gt;"",IF(Tabelle_Auswertung[[#This Row],[Punkte]]&gt;0,RANK(Tabelle_Auswertung[[#This Row],[Punkte]],[Punkte],0)," - ")," - ")</f>
        <v xml:space="preserve"> - </v>
      </c>
      <c r="Z83" s="32" t="s">
        <v>7</v>
      </c>
      <c r="AA83" s="3" t="str">
        <f>IF(Tabelle_Auswertung[[#This Row],[Platz]]=1,CONCATENATE(Tabelle_Auswertung[[#This Row],[Bildname]]," von ",Tabelle_Auswertung[[#This Row],[Autor(in)]]),"")</f>
        <v/>
      </c>
      <c r="AB83" s="3" t="str">
        <f>IF(Tabelle_Auswertung[[#This Row],[Platz]]=2,CONCATENATE(Tabelle_Auswertung[[#This Row],[Bildname]]," von ",Tabelle_Auswertung[[#This Row],[Autor(in)]]),"")</f>
        <v/>
      </c>
      <c r="AC83" s="3" t="str">
        <f>IF(Tabelle_Auswertung[[#This Row],[Platz]]=3,CONCATENATE(Tabelle_Auswertung[[#This Row],[Bildname]]," von ",Tabelle_Auswertung[[#This Row],[Autor(in)]]),"")</f>
        <v/>
      </c>
      <c r="AD83" s="3" t="str">
        <f>IF(Tabelle_Auswertung[[#This Row],[Platz]]=4,CONCATENATE(Tabelle_Auswertung[[#This Row],[Bildname]]," von ",Tabelle_Auswertung[[#This Row],[Autor(in)]]),"")</f>
        <v/>
      </c>
      <c r="AE83" s="3" t="str">
        <f>IF(Tabelle_Auswertung[[#This Row],[Platz]]=5,CONCATENATE(Tabelle_Auswertung[[#This Row],[Bildname]]," von ",Tabelle_Auswertung[[#This Row],[Autor(in)]]),"")</f>
        <v/>
      </c>
      <c r="AF83" s="3" t="str">
        <f>IF(Tabelle_Auswertung[[#This Row],[Platz]]=6,CONCATENATE(Tabelle_Auswertung[[#This Row],[Bildname]]," von ",Tabelle_Auswertung[[#This Row],[Autor(in)]]),"")</f>
        <v/>
      </c>
      <c r="AG83" s="3" t="str">
        <f>IF(Tabelle_Auswertung[[#This Row],[Platz]]=7,CONCATENATE(Tabelle_Auswertung[[#This Row],[Bildname]]," von ",Tabelle_Auswertung[[#This Row],[Autor(in)]]),"")</f>
        <v/>
      </c>
      <c r="AH83" s="3" t="str">
        <f>IF(Tabelle_Auswertung[[#This Row],[Platz]]=8,CONCATENATE(Tabelle_Auswertung[[#This Row],[Bildname]]," von ",Tabelle_Auswertung[[#This Row],[Autor(in)]]),"")</f>
        <v/>
      </c>
      <c r="AI83" s="3" t="str">
        <f>IF(Tabelle_Auswertung[[#This Row],[Platz]]=9,CONCATENATE(Tabelle_Auswertung[[#This Row],[Bildname]]," von ",Tabelle_Auswertung[[#This Row],[Autor(in)]]),"")</f>
        <v/>
      </c>
      <c r="AJ83" s="3" t="str">
        <f>IF(Tabelle_Auswertung[[#This Row],[Platz]]=10,CONCATENATE(Tabelle_Auswertung[[#This Row],[Bildname]]," von ",Tabelle_Auswertung[[#This Row],[Autor(in)]]),"")</f>
        <v/>
      </c>
    </row>
    <row r="84" spans="2:36">
      <c r="B84" s="33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4" t="str">
        <f>IF(Tabelle_Auswertung[[#This Row],[Bildname]]&lt;&gt;"",SUM(Tabelle_Auswertung[[#This Row],[Juror 1]:[Juror 20]])," - ")</f>
        <v xml:space="preserve"> - </v>
      </c>
      <c r="X84" s="16" t="str">
        <f>IF(Tabelle_Auswertung[[#This Row],[Bildname]]&lt;&gt;"",IF(Tabelle_Auswertung[[#This Row],[Punkte]]&gt;0,AVERAGE(Tabelle_Auswertung[[#This Row],[Juror 1]:[Juror 20]])," - ")," - ")</f>
        <v xml:space="preserve"> - </v>
      </c>
      <c r="Y84" s="16" t="str">
        <f>IF(Tabelle_Auswertung[[#This Row],[Bildname]]&lt;&gt;"",IF(Tabelle_Auswertung[[#This Row],[Punkte]]&gt;0,RANK(Tabelle_Auswertung[[#This Row],[Punkte]],[Punkte],0)," - ")," - ")</f>
        <v xml:space="preserve"> - </v>
      </c>
      <c r="Z84" s="32" t="s">
        <v>7</v>
      </c>
      <c r="AA84" s="3" t="str">
        <f>IF(Tabelle_Auswertung[[#This Row],[Platz]]=1,CONCATENATE(Tabelle_Auswertung[[#This Row],[Bildname]]," von ",Tabelle_Auswertung[[#This Row],[Autor(in)]]),"")</f>
        <v/>
      </c>
      <c r="AB84" s="3" t="str">
        <f>IF(Tabelle_Auswertung[[#This Row],[Platz]]=2,CONCATENATE(Tabelle_Auswertung[[#This Row],[Bildname]]," von ",Tabelle_Auswertung[[#This Row],[Autor(in)]]),"")</f>
        <v/>
      </c>
      <c r="AC84" s="3" t="str">
        <f>IF(Tabelle_Auswertung[[#This Row],[Platz]]=3,CONCATENATE(Tabelle_Auswertung[[#This Row],[Bildname]]," von ",Tabelle_Auswertung[[#This Row],[Autor(in)]]),"")</f>
        <v/>
      </c>
      <c r="AD84" s="3" t="str">
        <f>IF(Tabelle_Auswertung[[#This Row],[Platz]]=4,CONCATENATE(Tabelle_Auswertung[[#This Row],[Bildname]]," von ",Tabelle_Auswertung[[#This Row],[Autor(in)]]),"")</f>
        <v/>
      </c>
      <c r="AE84" s="3" t="str">
        <f>IF(Tabelle_Auswertung[[#This Row],[Platz]]=5,CONCATENATE(Tabelle_Auswertung[[#This Row],[Bildname]]," von ",Tabelle_Auswertung[[#This Row],[Autor(in)]]),"")</f>
        <v/>
      </c>
      <c r="AF84" s="3" t="str">
        <f>IF(Tabelle_Auswertung[[#This Row],[Platz]]=6,CONCATENATE(Tabelle_Auswertung[[#This Row],[Bildname]]," von ",Tabelle_Auswertung[[#This Row],[Autor(in)]]),"")</f>
        <v/>
      </c>
      <c r="AG84" s="3" t="str">
        <f>IF(Tabelle_Auswertung[[#This Row],[Platz]]=7,CONCATENATE(Tabelle_Auswertung[[#This Row],[Bildname]]," von ",Tabelle_Auswertung[[#This Row],[Autor(in)]]),"")</f>
        <v/>
      </c>
      <c r="AH84" s="3" t="str">
        <f>IF(Tabelle_Auswertung[[#This Row],[Platz]]=8,CONCATENATE(Tabelle_Auswertung[[#This Row],[Bildname]]," von ",Tabelle_Auswertung[[#This Row],[Autor(in)]]),"")</f>
        <v/>
      </c>
      <c r="AI84" s="3" t="str">
        <f>IF(Tabelle_Auswertung[[#This Row],[Platz]]=9,CONCATENATE(Tabelle_Auswertung[[#This Row],[Bildname]]," von ",Tabelle_Auswertung[[#This Row],[Autor(in)]]),"")</f>
        <v/>
      </c>
      <c r="AJ84" s="3" t="str">
        <f>IF(Tabelle_Auswertung[[#This Row],[Platz]]=10,CONCATENATE(Tabelle_Auswertung[[#This Row],[Bildname]]," von ",Tabelle_Auswertung[[#This Row],[Autor(in)]]),"")</f>
        <v/>
      </c>
    </row>
    <row r="85" spans="2:36">
      <c r="B85" s="33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4" t="str">
        <f>IF(Tabelle_Auswertung[[#This Row],[Bildname]]&lt;&gt;"",SUM(Tabelle_Auswertung[[#This Row],[Juror 1]:[Juror 20]])," - ")</f>
        <v xml:space="preserve"> - </v>
      </c>
      <c r="X85" s="16" t="str">
        <f>IF(Tabelle_Auswertung[[#This Row],[Bildname]]&lt;&gt;"",IF(Tabelle_Auswertung[[#This Row],[Punkte]]&gt;0,AVERAGE(Tabelle_Auswertung[[#This Row],[Juror 1]:[Juror 20]])," - ")," - ")</f>
        <v xml:space="preserve"> - </v>
      </c>
      <c r="Y85" s="16" t="str">
        <f>IF(Tabelle_Auswertung[[#This Row],[Bildname]]&lt;&gt;"",IF(Tabelle_Auswertung[[#This Row],[Punkte]]&gt;0,RANK(Tabelle_Auswertung[[#This Row],[Punkte]],[Punkte],0)," - ")," - ")</f>
        <v xml:space="preserve"> - </v>
      </c>
      <c r="Z85" s="32" t="s">
        <v>7</v>
      </c>
      <c r="AA85" s="3" t="str">
        <f>IF(Tabelle_Auswertung[[#This Row],[Platz]]=1,CONCATENATE(Tabelle_Auswertung[[#This Row],[Bildname]]," von ",Tabelle_Auswertung[[#This Row],[Autor(in)]]),"")</f>
        <v/>
      </c>
      <c r="AB85" s="3" t="str">
        <f>IF(Tabelle_Auswertung[[#This Row],[Platz]]=2,CONCATENATE(Tabelle_Auswertung[[#This Row],[Bildname]]," von ",Tabelle_Auswertung[[#This Row],[Autor(in)]]),"")</f>
        <v/>
      </c>
      <c r="AC85" s="3" t="str">
        <f>IF(Tabelle_Auswertung[[#This Row],[Platz]]=3,CONCATENATE(Tabelle_Auswertung[[#This Row],[Bildname]]," von ",Tabelle_Auswertung[[#This Row],[Autor(in)]]),"")</f>
        <v/>
      </c>
      <c r="AD85" s="3" t="str">
        <f>IF(Tabelle_Auswertung[[#This Row],[Platz]]=4,CONCATENATE(Tabelle_Auswertung[[#This Row],[Bildname]]," von ",Tabelle_Auswertung[[#This Row],[Autor(in)]]),"")</f>
        <v/>
      </c>
      <c r="AE85" s="3" t="str">
        <f>IF(Tabelle_Auswertung[[#This Row],[Platz]]=5,CONCATENATE(Tabelle_Auswertung[[#This Row],[Bildname]]," von ",Tabelle_Auswertung[[#This Row],[Autor(in)]]),"")</f>
        <v/>
      </c>
      <c r="AF85" s="3" t="str">
        <f>IF(Tabelle_Auswertung[[#This Row],[Platz]]=6,CONCATENATE(Tabelle_Auswertung[[#This Row],[Bildname]]," von ",Tabelle_Auswertung[[#This Row],[Autor(in)]]),"")</f>
        <v/>
      </c>
      <c r="AG85" s="3" t="str">
        <f>IF(Tabelle_Auswertung[[#This Row],[Platz]]=7,CONCATENATE(Tabelle_Auswertung[[#This Row],[Bildname]]," von ",Tabelle_Auswertung[[#This Row],[Autor(in)]]),"")</f>
        <v/>
      </c>
      <c r="AH85" s="3" t="str">
        <f>IF(Tabelle_Auswertung[[#This Row],[Platz]]=8,CONCATENATE(Tabelle_Auswertung[[#This Row],[Bildname]]," von ",Tabelle_Auswertung[[#This Row],[Autor(in)]]),"")</f>
        <v/>
      </c>
      <c r="AI85" s="3" t="str">
        <f>IF(Tabelle_Auswertung[[#This Row],[Platz]]=9,CONCATENATE(Tabelle_Auswertung[[#This Row],[Bildname]]," von ",Tabelle_Auswertung[[#This Row],[Autor(in)]]),"")</f>
        <v/>
      </c>
      <c r="AJ85" s="3" t="str">
        <f>IF(Tabelle_Auswertung[[#This Row],[Platz]]=10,CONCATENATE(Tabelle_Auswertung[[#This Row],[Bildname]]," von ",Tabelle_Auswertung[[#This Row],[Autor(in)]]),"")</f>
        <v/>
      </c>
    </row>
    <row r="86" spans="2:36">
      <c r="B86" s="33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4" t="str">
        <f>IF(Tabelle_Auswertung[[#This Row],[Bildname]]&lt;&gt;"",SUM(Tabelle_Auswertung[[#This Row],[Juror 1]:[Juror 20]])," - ")</f>
        <v xml:space="preserve"> - </v>
      </c>
      <c r="X86" s="16" t="str">
        <f>IF(Tabelle_Auswertung[[#This Row],[Bildname]]&lt;&gt;"",IF(Tabelle_Auswertung[[#This Row],[Punkte]]&gt;0,AVERAGE(Tabelle_Auswertung[[#This Row],[Juror 1]:[Juror 20]])," - ")," - ")</f>
        <v xml:space="preserve"> - </v>
      </c>
      <c r="Y86" s="16" t="str">
        <f>IF(Tabelle_Auswertung[[#This Row],[Bildname]]&lt;&gt;"",IF(Tabelle_Auswertung[[#This Row],[Punkte]]&gt;0,RANK(Tabelle_Auswertung[[#This Row],[Punkte]],[Punkte],0)," - ")," - ")</f>
        <v xml:space="preserve"> - </v>
      </c>
      <c r="Z86" s="32" t="s">
        <v>7</v>
      </c>
      <c r="AA86" s="3" t="str">
        <f>IF(Tabelle_Auswertung[[#This Row],[Platz]]=1,CONCATENATE(Tabelle_Auswertung[[#This Row],[Bildname]]," von ",Tabelle_Auswertung[[#This Row],[Autor(in)]]),"")</f>
        <v/>
      </c>
      <c r="AB86" s="3" t="str">
        <f>IF(Tabelle_Auswertung[[#This Row],[Platz]]=2,CONCATENATE(Tabelle_Auswertung[[#This Row],[Bildname]]," von ",Tabelle_Auswertung[[#This Row],[Autor(in)]]),"")</f>
        <v/>
      </c>
      <c r="AC86" s="3" t="str">
        <f>IF(Tabelle_Auswertung[[#This Row],[Platz]]=3,CONCATENATE(Tabelle_Auswertung[[#This Row],[Bildname]]," von ",Tabelle_Auswertung[[#This Row],[Autor(in)]]),"")</f>
        <v/>
      </c>
      <c r="AD86" s="3" t="str">
        <f>IF(Tabelle_Auswertung[[#This Row],[Platz]]=4,CONCATENATE(Tabelle_Auswertung[[#This Row],[Bildname]]," von ",Tabelle_Auswertung[[#This Row],[Autor(in)]]),"")</f>
        <v/>
      </c>
      <c r="AE86" s="3" t="str">
        <f>IF(Tabelle_Auswertung[[#This Row],[Platz]]=5,CONCATENATE(Tabelle_Auswertung[[#This Row],[Bildname]]," von ",Tabelle_Auswertung[[#This Row],[Autor(in)]]),"")</f>
        <v/>
      </c>
      <c r="AF86" s="3" t="str">
        <f>IF(Tabelle_Auswertung[[#This Row],[Platz]]=6,CONCATENATE(Tabelle_Auswertung[[#This Row],[Bildname]]," von ",Tabelle_Auswertung[[#This Row],[Autor(in)]]),"")</f>
        <v/>
      </c>
      <c r="AG86" s="3" t="str">
        <f>IF(Tabelle_Auswertung[[#This Row],[Platz]]=7,CONCATENATE(Tabelle_Auswertung[[#This Row],[Bildname]]," von ",Tabelle_Auswertung[[#This Row],[Autor(in)]]),"")</f>
        <v/>
      </c>
      <c r="AH86" s="3" t="str">
        <f>IF(Tabelle_Auswertung[[#This Row],[Platz]]=8,CONCATENATE(Tabelle_Auswertung[[#This Row],[Bildname]]," von ",Tabelle_Auswertung[[#This Row],[Autor(in)]]),"")</f>
        <v/>
      </c>
      <c r="AI86" s="3" t="str">
        <f>IF(Tabelle_Auswertung[[#This Row],[Platz]]=9,CONCATENATE(Tabelle_Auswertung[[#This Row],[Bildname]]," von ",Tabelle_Auswertung[[#This Row],[Autor(in)]]),"")</f>
        <v/>
      </c>
      <c r="AJ86" s="3" t="str">
        <f>IF(Tabelle_Auswertung[[#This Row],[Platz]]=10,CONCATENATE(Tabelle_Auswertung[[#This Row],[Bildname]]," von ",Tabelle_Auswertung[[#This Row],[Autor(in)]]),"")</f>
        <v/>
      </c>
    </row>
    <row r="87" spans="2:36">
      <c r="B87" s="33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4" t="str">
        <f>IF(Tabelle_Auswertung[[#This Row],[Bildname]]&lt;&gt;"",SUM(Tabelle_Auswertung[[#This Row],[Juror 1]:[Juror 20]])," - ")</f>
        <v xml:space="preserve"> - </v>
      </c>
      <c r="X87" s="16" t="str">
        <f>IF(Tabelle_Auswertung[[#This Row],[Bildname]]&lt;&gt;"",IF(Tabelle_Auswertung[[#This Row],[Punkte]]&gt;0,AVERAGE(Tabelle_Auswertung[[#This Row],[Juror 1]:[Juror 20]])," - ")," - ")</f>
        <v xml:space="preserve"> - </v>
      </c>
      <c r="Y87" s="16" t="str">
        <f>IF(Tabelle_Auswertung[[#This Row],[Bildname]]&lt;&gt;"",IF(Tabelle_Auswertung[[#This Row],[Punkte]]&gt;0,RANK(Tabelle_Auswertung[[#This Row],[Punkte]],[Punkte],0)," - ")," - ")</f>
        <v xml:space="preserve"> - </v>
      </c>
      <c r="Z87" s="32" t="s">
        <v>7</v>
      </c>
      <c r="AA87" s="3" t="str">
        <f>IF(Tabelle_Auswertung[[#This Row],[Platz]]=1,CONCATENATE(Tabelle_Auswertung[[#This Row],[Bildname]]," von ",Tabelle_Auswertung[[#This Row],[Autor(in)]]),"")</f>
        <v/>
      </c>
      <c r="AB87" s="3" t="str">
        <f>IF(Tabelle_Auswertung[[#This Row],[Platz]]=2,CONCATENATE(Tabelle_Auswertung[[#This Row],[Bildname]]," von ",Tabelle_Auswertung[[#This Row],[Autor(in)]]),"")</f>
        <v/>
      </c>
      <c r="AC87" s="3" t="str">
        <f>IF(Tabelle_Auswertung[[#This Row],[Platz]]=3,CONCATENATE(Tabelle_Auswertung[[#This Row],[Bildname]]," von ",Tabelle_Auswertung[[#This Row],[Autor(in)]]),"")</f>
        <v/>
      </c>
      <c r="AD87" s="3" t="str">
        <f>IF(Tabelle_Auswertung[[#This Row],[Platz]]=4,CONCATENATE(Tabelle_Auswertung[[#This Row],[Bildname]]," von ",Tabelle_Auswertung[[#This Row],[Autor(in)]]),"")</f>
        <v/>
      </c>
      <c r="AE87" s="3" t="str">
        <f>IF(Tabelle_Auswertung[[#This Row],[Platz]]=5,CONCATENATE(Tabelle_Auswertung[[#This Row],[Bildname]]," von ",Tabelle_Auswertung[[#This Row],[Autor(in)]]),"")</f>
        <v/>
      </c>
      <c r="AF87" s="3" t="str">
        <f>IF(Tabelle_Auswertung[[#This Row],[Platz]]=6,CONCATENATE(Tabelle_Auswertung[[#This Row],[Bildname]]," von ",Tabelle_Auswertung[[#This Row],[Autor(in)]]),"")</f>
        <v/>
      </c>
      <c r="AG87" s="3" t="str">
        <f>IF(Tabelle_Auswertung[[#This Row],[Platz]]=7,CONCATENATE(Tabelle_Auswertung[[#This Row],[Bildname]]," von ",Tabelle_Auswertung[[#This Row],[Autor(in)]]),"")</f>
        <v/>
      </c>
      <c r="AH87" s="3" t="str">
        <f>IF(Tabelle_Auswertung[[#This Row],[Platz]]=8,CONCATENATE(Tabelle_Auswertung[[#This Row],[Bildname]]," von ",Tabelle_Auswertung[[#This Row],[Autor(in)]]),"")</f>
        <v/>
      </c>
      <c r="AI87" s="3" t="str">
        <f>IF(Tabelle_Auswertung[[#This Row],[Platz]]=9,CONCATENATE(Tabelle_Auswertung[[#This Row],[Bildname]]," von ",Tabelle_Auswertung[[#This Row],[Autor(in)]]),"")</f>
        <v/>
      </c>
      <c r="AJ87" s="3" t="str">
        <f>IF(Tabelle_Auswertung[[#This Row],[Platz]]=10,CONCATENATE(Tabelle_Auswertung[[#This Row],[Bildname]]," von ",Tabelle_Auswertung[[#This Row],[Autor(in)]]),"")</f>
        <v/>
      </c>
    </row>
    <row r="88" spans="2:36">
      <c r="B88" s="33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4" t="str">
        <f>IF(Tabelle_Auswertung[[#This Row],[Bildname]]&lt;&gt;"",SUM(Tabelle_Auswertung[[#This Row],[Juror 1]:[Juror 20]])," - ")</f>
        <v xml:space="preserve"> - </v>
      </c>
      <c r="X88" s="16" t="str">
        <f>IF(Tabelle_Auswertung[[#This Row],[Bildname]]&lt;&gt;"",IF(Tabelle_Auswertung[[#This Row],[Punkte]]&gt;0,AVERAGE(Tabelle_Auswertung[[#This Row],[Juror 1]:[Juror 20]])," - ")," - ")</f>
        <v xml:space="preserve"> - </v>
      </c>
      <c r="Y88" s="16" t="str">
        <f>IF(Tabelle_Auswertung[[#This Row],[Bildname]]&lt;&gt;"",IF(Tabelle_Auswertung[[#This Row],[Punkte]]&gt;0,RANK(Tabelle_Auswertung[[#This Row],[Punkte]],[Punkte],0)," - ")," - ")</f>
        <v xml:space="preserve"> - </v>
      </c>
      <c r="Z88" s="32" t="s">
        <v>7</v>
      </c>
      <c r="AA88" s="3" t="str">
        <f>IF(Tabelle_Auswertung[[#This Row],[Platz]]=1,CONCATENATE(Tabelle_Auswertung[[#This Row],[Bildname]]," von ",Tabelle_Auswertung[[#This Row],[Autor(in)]]),"")</f>
        <v/>
      </c>
      <c r="AB88" s="3" t="str">
        <f>IF(Tabelle_Auswertung[[#This Row],[Platz]]=2,CONCATENATE(Tabelle_Auswertung[[#This Row],[Bildname]]," von ",Tabelle_Auswertung[[#This Row],[Autor(in)]]),"")</f>
        <v/>
      </c>
      <c r="AC88" s="3" t="str">
        <f>IF(Tabelle_Auswertung[[#This Row],[Platz]]=3,CONCATENATE(Tabelle_Auswertung[[#This Row],[Bildname]]," von ",Tabelle_Auswertung[[#This Row],[Autor(in)]]),"")</f>
        <v/>
      </c>
      <c r="AD88" s="3" t="str">
        <f>IF(Tabelle_Auswertung[[#This Row],[Platz]]=4,CONCATENATE(Tabelle_Auswertung[[#This Row],[Bildname]]," von ",Tabelle_Auswertung[[#This Row],[Autor(in)]]),"")</f>
        <v/>
      </c>
      <c r="AE88" s="3" t="str">
        <f>IF(Tabelle_Auswertung[[#This Row],[Platz]]=5,CONCATENATE(Tabelle_Auswertung[[#This Row],[Bildname]]," von ",Tabelle_Auswertung[[#This Row],[Autor(in)]]),"")</f>
        <v/>
      </c>
      <c r="AF88" s="3" t="str">
        <f>IF(Tabelle_Auswertung[[#This Row],[Platz]]=6,CONCATENATE(Tabelle_Auswertung[[#This Row],[Bildname]]," von ",Tabelle_Auswertung[[#This Row],[Autor(in)]]),"")</f>
        <v/>
      </c>
      <c r="AG88" s="3" t="str">
        <f>IF(Tabelle_Auswertung[[#This Row],[Platz]]=7,CONCATENATE(Tabelle_Auswertung[[#This Row],[Bildname]]," von ",Tabelle_Auswertung[[#This Row],[Autor(in)]]),"")</f>
        <v/>
      </c>
      <c r="AH88" s="3" t="str">
        <f>IF(Tabelle_Auswertung[[#This Row],[Platz]]=8,CONCATENATE(Tabelle_Auswertung[[#This Row],[Bildname]]," von ",Tabelle_Auswertung[[#This Row],[Autor(in)]]),"")</f>
        <v/>
      </c>
      <c r="AI88" s="3" t="str">
        <f>IF(Tabelle_Auswertung[[#This Row],[Platz]]=9,CONCATENATE(Tabelle_Auswertung[[#This Row],[Bildname]]," von ",Tabelle_Auswertung[[#This Row],[Autor(in)]]),"")</f>
        <v/>
      </c>
      <c r="AJ88" s="3" t="str">
        <f>IF(Tabelle_Auswertung[[#This Row],[Platz]]=10,CONCATENATE(Tabelle_Auswertung[[#This Row],[Bildname]]," von ",Tabelle_Auswertung[[#This Row],[Autor(in)]]),"")</f>
        <v/>
      </c>
    </row>
    <row r="89" spans="2:36">
      <c r="B89" s="33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4" t="str">
        <f>IF(Tabelle_Auswertung[[#This Row],[Bildname]]&lt;&gt;"",SUM(Tabelle_Auswertung[[#This Row],[Juror 1]:[Juror 20]])," - ")</f>
        <v xml:space="preserve"> - </v>
      </c>
      <c r="X89" s="16" t="str">
        <f>IF(Tabelle_Auswertung[[#This Row],[Bildname]]&lt;&gt;"",IF(Tabelle_Auswertung[[#This Row],[Punkte]]&gt;0,AVERAGE(Tabelle_Auswertung[[#This Row],[Juror 1]:[Juror 20]])," - ")," - ")</f>
        <v xml:space="preserve"> - </v>
      </c>
      <c r="Y89" s="16" t="str">
        <f>IF(Tabelle_Auswertung[[#This Row],[Bildname]]&lt;&gt;"",IF(Tabelle_Auswertung[[#This Row],[Punkte]]&gt;0,RANK(Tabelle_Auswertung[[#This Row],[Punkte]],[Punkte],0)," - ")," - ")</f>
        <v xml:space="preserve"> - </v>
      </c>
      <c r="Z89" s="32" t="s">
        <v>7</v>
      </c>
      <c r="AA89" s="3" t="str">
        <f>IF(Tabelle_Auswertung[[#This Row],[Platz]]=1,CONCATENATE(Tabelle_Auswertung[[#This Row],[Bildname]]," von ",Tabelle_Auswertung[[#This Row],[Autor(in)]]),"")</f>
        <v/>
      </c>
      <c r="AB89" s="3" t="str">
        <f>IF(Tabelle_Auswertung[[#This Row],[Platz]]=2,CONCATENATE(Tabelle_Auswertung[[#This Row],[Bildname]]," von ",Tabelle_Auswertung[[#This Row],[Autor(in)]]),"")</f>
        <v/>
      </c>
      <c r="AC89" s="3" t="str">
        <f>IF(Tabelle_Auswertung[[#This Row],[Platz]]=3,CONCATENATE(Tabelle_Auswertung[[#This Row],[Bildname]]," von ",Tabelle_Auswertung[[#This Row],[Autor(in)]]),"")</f>
        <v/>
      </c>
      <c r="AD89" s="3" t="str">
        <f>IF(Tabelle_Auswertung[[#This Row],[Platz]]=4,CONCATENATE(Tabelle_Auswertung[[#This Row],[Bildname]]," von ",Tabelle_Auswertung[[#This Row],[Autor(in)]]),"")</f>
        <v/>
      </c>
      <c r="AE89" s="3" t="str">
        <f>IF(Tabelle_Auswertung[[#This Row],[Platz]]=5,CONCATENATE(Tabelle_Auswertung[[#This Row],[Bildname]]," von ",Tabelle_Auswertung[[#This Row],[Autor(in)]]),"")</f>
        <v/>
      </c>
      <c r="AF89" s="3" t="str">
        <f>IF(Tabelle_Auswertung[[#This Row],[Platz]]=6,CONCATENATE(Tabelle_Auswertung[[#This Row],[Bildname]]," von ",Tabelle_Auswertung[[#This Row],[Autor(in)]]),"")</f>
        <v/>
      </c>
      <c r="AG89" s="3" t="str">
        <f>IF(Tabelle_Auswertung[[#This Row],[Platz]]=7,CONCATENATE(Tabelle_Auswertung[[#This Row],[Bildname]]," von ",Tabelle_Auswertung[[#This Row],[Autor(in)]]),"")</f>
        <v/>
      </c>
      <c r="AH89" s="3" t="str">
        <f>IF(Tabelle_Auswertung[[#This Row],[Platz]]=8,CONCATENATE(Tabelle_Auswertung[[#This Row],[Bildname]]," von ",Tabelle_Auswertung[[#This Row],[Autor(in)]]),"")</f>
        <v/>
      </c>
      <c r="AI89" s="3" t="str">
        <f>IF(Tabelle_Auswertung[[#This Row],[Platz]]=9,CONCATENATE(Tabelle_Auswertung[[#This Row],[Bildname]]," von ",Tabelle_Auswertung[[#This Row],[Autor(in)]]),"")</f>
        <v/>
      </c>
      <c r="AJ89" s="3" t="str">
        <f>IF(Tabelle_Auswertung[[#This Row],[Platz]]=10,CONCATENATE(Tabelle_Auswertung[[#This Row],[Bildname]]," von ",Tabelle_Auswertung[[#This Row],[Autor(in)]]),"")</f>
        <v/>
      </c>
    </row>
    <row r="90" spans="2:36">
      <c r="B90" s="33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4" t="str">
        <f>IF(Tabelle_Auswertung[[#This Row],[Bildname]]&lt;&gt;"",SUM(Tabelle_Auswertung[[#This Row],[Juror 1]:[Juror 20]])," - ")</f>
        <v xml:space="preserve"> - </v>
      </c>
      <c r="X90" s="16" t="str">
        <f>IF(Tabelle_Auswertung[[#This Row],[Bildname]]&lt;&gt;"",IF(Tabelle_Auswertung[[#This Row],[Punkte]]&gt;0,AVERAGE(Tabelle_Auswertung[[#This Row],[Juror 1]:[Juror 20]])," - ")," - ")</f>
        <v xml:space="preserve"> - </v>
      </c>
      <c r="Y90" s="16" t="str">
        <f>IF(Tabelle_Auswertung[[#This Row],[Bildname]]&lt;&gt;"",IF(Tabelle_Auswertung[[#This Row],[Punkte]]&gt;0,RANK(Tabelle_Auswertung[[#This Row],[Punkte]],[Punkte],0)," - ")," - ")</f>
        <v xml:space="preserve"> - </v>
      </c>
      <c r="Z90" s="32" t="s">
        <v>7</v>
      </c>
      <c r="AA90" s="3" t="str">
        <f>IF(Tabelle_Auswertung[[#This Row],[Platz]]=1,CONCATENATE(Tabelle_Auswertung[[#This Row],[Bildname]]," von ",Tabelle_Auswertung[[#This Row],[Autor(in)]]),"")</f>
        <v/>
      </c>
      <c r="AB90" s="3" t="str">
        <f>IF(Tabelle_Auswertung[[#This Row],[Platz]]=2,CONCATENATE(Tabelle_Auswertung[[#This Row],[Bildname]]," von ",Tabelle_Auswertung[[#This Row],[Autor(in)]]),"")</f>
        <v/>
      </c>
      <c r="AC90" s="3" t="str">
        <f>IF(Tabelle_Auswertung[[#This Row],[Platz]]=3,CONCATENATE(Tabelle_Auswertung[[#This Row],[Bildname]]," von ",Tabelle_Auswertung[[#This Row],[Autor(in)]]),"")</f>
        <v/>
      </c>
      <c r="AD90" s="3" t="str">
        <f>IF(Tabelle_Auswertung[[#This Row],[Platz]]=4,CONCATENATE(Tabelle_Auswertung[[#This Row],[Bildname]]," von ",Tabelle_Auswertung[[#This Row],[Autor(in)]]),"")</f>
        <v/>
      </c>
      <c r="AE90" s="3" t="str">
        <f>IF(Tabelle_Auswertung[[#This Row],[Platz]]=5,CONCATENATE(Tabelle_Auswertung[[#This Row],[Bildname]]," von ",Tabelle_Auswertung[[#This Row],[Autor(in)]]),"")</f>
        <v/>
      </c>
      <c r="AF90" s="3" t="str">
        <f>IF(Tabelle_Auswertung[[#This Row],[Platz]]=6,CONCATENATE(Tabelle_Auswertung[[#This Row],[Bildname]]," von ",Tabelle_Auswertung[[#This Row],[Autor(in)]]),"")</f>
        <v/>
      </c>
      <c r="AG90" s="3" t="str">
        <f>IF(Tabelle_Auswertung[[#This Row],[Platz]]=7,CONCATENATE(Tabelle_Auswertung[[#This Row],[Bildname]]," von ",Tabelle_Auswertung[[#This Row],[Autor(in)]]),"")</f>
        <v/>
      </c>
      <c r="AH90" s="3" t="str">
        <f>IF(Tabelle_Auswertung[[#This Row],[Platz]]=8,CONCATENATE(Tabelle_Auswertung[[#This Row],[Bildname]]," von ",Tabelle_Auswertung[[#This Row],[Autor(in)]]),"")</f>
        <v/>
      </c>
      <c r="AI90" s="3" t="str">
        <f>IF(Tabelle_Auswertung[[#This Row],[Platz]]=9,CONCATENATE(Tabelle_Auswertung[[#This Row],[Bildname]]," von ",Tabelle_Auswertung[[#This Row],[Autor(in)]]),"")</f>
        <v/>
      </c>
      <c r="AJ90" s="3" t="str">
        <f>IF(Tabelle_Auswertung[[#This Row],[Platz]]=10,CONCATENATE(Tabelle_Auswertung[[#This Row],[Bildname]]," von ",Tabelle_Auswertung[[#This Row],[Autor(in)]]),"")</f>
        <v/>
      </c>
    </row>
    <row r="91" spans="2:36">
      <c r="B91" s="33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4" t="str">
        <f>IF(Tabelle_Auswertung[[#This Row],[Bildname]]&lt;&gt;"",SUM(Tabelle_Auswertung[[#This Row],[Juror 1]:[Juror 20]])," - ")</f>
        <v xml:space="preserve"> - </v>
      </c>
      <c r="X91" s="16" t="str">
        <f>IF(Tabelle_Auswertung[[#This Row],[Bildname]]&lt;&gt;"",IF(Tabelle_Auswertung[[#This Row],[Punkte]]&gt;0,AVERAGE(Tabelle_Auswertung[[#This Row],[Juror 1]:[Juror 20]])," - ")," - ")</f>
        <v xml:space="preserve"> - </v>
      </c>
      <c r="Y91" s="16" t="str">
        <f>IF(Tabelle_Auswertung[[#This Row],[Bildname]]&lt;&gt;"",IF(Tabelle_Auswertung[[#This Row],[Punkte]]&gt;0,RANK(Tabelle_Auswertung[[#This Row],[Punkte]],[Punkte],0)," - ")," - ")</f>
        <v xml:space="preserve"> - </v>
      </c>
      <c r="Z91" s="32" t="s">
        <v>7</v>
      </c>
      <c r="AA91" s="3" t="str">
        <f>IF(Tabelle_Auswertung[[#This Row],[Platz]]=1,CONCATENATE(Tabelle_Auswertung[[#This Row],[Bildname]]," von ",Tabelle_Auswertung[[#This Row],[Autor(in)]]),"")</f>
        <v/>
      </c>
      <c r="AB91" s="3" t="str">
        <f>IF(Tabelle_Auswertung[[#This Row],[Platz]]=2,CONCATENATE(Tabelle_Auswertung[[#This Row],[Bildname]]," von ",Tabelle_Auswertung[[#This Row],[Autor(in)]]),"")</f>
        <v/>
      </c>
      <c r="AC91" s="3" t="str">
        <f>IF(Tabelle_Auswertung[[#This Row],[Platz]]=3,CONCATENATE(Tabelle_Auswertung[[#This Row],[Bildname]]," von ",Tabelle_Auswertung[[#This Row],[Autor(in)]]),"")</f>
        <v/>
      </c>
      <c r="AD91" s="3" t="str">
        <f>IF(Tabelle_Auswertung[[#This Row],[Platz]]=4,CONCATENATE(Tabelle_Auswertung[[#This Row],[Bildname]]," von ",Tabelle_Auswertung[[#This Row],[Autor(in)]]),"")</f>
        <v/>
      </c>
      <c r="AE91" s="3" t="str">
        <f>IF(Tabelle_Auswertung[[#This Row],[Platz]]=5,CONCATENATE(Tabelle_Auswertung[[#This Row],[Bildname]]," von ",Tabelle_Auswertung[[#This Row],[Autor(in)]]),"")</f>
        <v/>
      </c>
      <c r="AF91" s="3" t="str">
        <f>IF(Tabelle_Auswertung[[#This Row],[Platz]]=6,CONCATENATE(Tabelle_Auswertung[[#This Row],[Bildname]]," von ",Tabelle_Auswertung[[#This Row],[Autor(in)]]),"")</f>
        <v/>
      </c>
      <c r="AG91" s="3" t="str">
        <f>IF(Tabelle_Auswertung[[#This Row],[Platz]]=7,CONCATENATE(Tabelle_Auswertung[[#This Row],[Bildname]]," von ",Tabelle_Auswertung[[#This Row],[Autor(in)]]),"")</f>
        <v/>
      </c>
      <c r="AH91" s="3" t="str">
        <f>IF(Tabelle_Auswertung[[#This Row],[Platz]]=8,CONCATENATE(Tabelle_Auswertung[[#This Row],[Bildname]]," von ",Tabelle_Auswertung[[#This Row],[Autor(in)]]),"")</f>
        <v/>
      </c>
      <c r="AI91" s="3" t="str">
        <f>IF(Tabelle_Auswertung[[#This Row],[Platz]]=9,CONCATENATE(Tabelle_Auswertung[[#This Row],[Bildname]]," von ",Tabelle_Auswertung[[#This Row],[Autor(in)]]),"")</f>
        <v/>
      </c>
      <c r="AJ91" s="3" t="str">
        <f>IF(Tabelle_Auswertung[[#This Row],[Platz]]=10,CONCATENATE(Tabelle_Auswertung[[#This Row],[Bildname]]," von ",Tabelle_Auswertung[[#This Row],[Autor(in)]]),"")</f>
        <v/>
      </c>
    </row>
    <row r="92" spans="2:36">
      <c r="B92" s="33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4" t="str">
        <f>IF(Tabelle_Auswertung[[#This Row],[Bildname]]&lt;&gt;"",SUM(Tabelle_Auswertung[[#This Row],[Juror 1]:[Juror 20]])," - ")</f>
        <v xml:space="preserve"> - </v>
      </c>
      <c r="X92" s="16" t="str">
        <f>IF(Tabelle_Auswertung[[#This Row],[Bildname]]&lt;&gt;"",IF(Tabelle_Auswertung[[#This Row],[Punkte]]&gt;0,AVERAGE(Tabelle_Auswertung[[#This Row],[Juror 1]:[Juror 20]])," - ")," - ")</f>
        <v xml:space="preserve"> - </v>
      </c>
      <c r="Y92" s="16" t="str">
        <f>IF(Tabelle_Auswertung[[#This Row],[Bildname]]&lt;&gt;"",IF(Tabelle_Auswertung[[#This Row],[Punkte]]&gt;0,RANK(Tabelle_Auswertung[[#This Row],[Punkte]],[Punkte],0)," - ")," - ")</f>
        <v xml:space="preserve"> - </v>
      </c>
      <c r="Z92" s="32" t="s">
        <v>7</v>
      </c>
      <c r="AA92" s="3" t="str">
        <f>IF(Tabelle_Auswertung[[#This Row],[Platz]]=1,CONCATENATE(Tabelle_Auswertung[[#This Row],[Bildname]]," von ",Tabelle_Auswertung[[#This Row],[Autor(in)]]),"")</f>
        <v/>
      </c>
      <c r="AB92" s="3" t="str">
        <f>IF(Tabelle_Auswertung[[#This Row],[Platz]]=2,CONCATENATE(Tabelle_Auswertung[[#This Row],[Bildname]]," von ",Tabelle_Auswertung[[#This Row],[Autor(in)]]),"")</f>
        <v/>
      </c>
      <c r="AC92" s="3" t="str">
        <f>IF(Tabelle_Auswertung[[#This Row],[Platz]]=3,CONCATENATE(Tabelle_Auswertung[[#This Row],[Bildname]]," von ",Tabelle_Auswertung[[#This Row],[Autor(in)]]),"")</f>
        <v/>
      </c>
      <c r="AD92" s="3" t="str">
        <f>IF(Tabelle_Auswertung[[#This Row],[Platz]]=4,CONCATENATE(Tabelle_Auswertung[[#This Row],[Bildname]]," von ",Tabelle_Auswertung[[#This Row],[Autor(in)]]),"")</f>
        <v/>
      </c>
      <c r="AE92" s="3" t="str">
        <f>IF(Tabelle_Auswertung[[#This Row],[Platz]]=5,CONCATENATE(Tabelle_Auswertung[[#This Row],[Bildname]]," von ",Tabelle_Auswertung[[#This Row],[Autor(in)]]),"")</f>
        <v/>
      </c>
      <c r="AF92" s="3" t="str">
        <f>IF(Tabelle_Auswertung[[#This Row],[Platz]]=6,CONCATENATE(Tabelle_Auswertung[[#This Row],[Bildname]]," von ",Tabelle_Auswertung[[#This Row],[Autor(in)]]),"")</f>
        <v/>
      </c>
      <c r="AG92" s="3" t="str">
        <f>IF(Tabelle_Auswertung[[#This Row],[Platz]]=7,CONCATENATE(Tabelle_Auswertung[[#This Row],[Bildname]]," von ",Tabelle_Auswertung[[#This Row],[Autor(in)]]),"")</f>
        <v/>
      </c>
      <c r="AH92" s="3" t="str">
        <f>IF(Tabelle_Auswertung[[#This Row],[Platz]]=8,CONCATENATE(Tabelle_Auswertung[[#This Row],[Bildname]]," von ",Tabelle_Auswertung[[#This Row],[Autor(in)]]),"")</f>
        <v/>
      </c>
      <c r="AI92" s="3" t="str">
        <f>IF(Tabelle_Auswertung[[#This Row],[Platz]]=9,CONCATENATE(Tabelle_Auswertung[[#This Row],[Bildname]]," von ",Tabelle_Auswertung[[#This Row],[Autor(in)]]),"")</f>
        <v/>
      </c>
      <c r="AJ92" s="3" t="str">
        <f>IF(Tabelle_Auswertung[[#This Row],[Platz]]=10,CONCATENATE(Tabelle_Auswertung[[#This Row],[Bildname]]," von ",Tabelle_Auswertung[[#This Row],[Autor(in)]]),"")</f>
        <v/>
      </c>
    </row>
    <row r="93" spans="2:36">
      <c r="B93" s="33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4" t="str">
        <f>IF(Tabelle_Auswertung[[#This Row],[Bildname]]&lt;&gt;"",SUM(Tabelle_Auswertung[[#This Row],[Juror 1]:[Juror 20]])," - ")</f>
        <v xml:space="preserve"> - </v>
      </c>
      <c r="X93" s="16" t="str">
        <f>IF(Tabelle_Auswertung[[#This Row],[Bildname]]&lt;&gt;"",IF(Tabelle_Auswertung[[#This Row],[Punkte]]&gt;0,AVERAGE(Tabelle_Auswertung[[#This Row],[Juror 1]:[Juror 20]])," - ")," - ")</f>
        <v xml:space="preserve"> - </v>
      </c>
      <c r="Y93" s="16" t="str">
        <f>IF(Tabelle_Auswertung[[#This Row],[Bildname]]&lt;&gt;"",IF(Tabelle_Auswertung[[#This Row],[Punkte]]&gt;0,RANK(Tabelle_Auswertung[[#This Row],[Punkte]],[Punkte],0)," - ")," - ")</f>
        <v xml:space="preserve"> - </v>
      </c>
      <c r="Z93" s="32" t="s">
        <v>7</v>
      </c>
      <c r="AA93" s="3" t="str">
        <f>IF(Tabelle_Auswertung[[#This Row],[Platz]]=1,CONCATENATE(Tabelle_Auswertung[[#This Row],[Bildname]]," von ",Tabelle_Auswertung[[#This Row],[Autor(in)]]),"")</f>
        <v/>
      </c>
      <c r="AB93" s="3" t="str">
        <f>IF(Tabelle_Auswertung[[#This Row],[Platz]]=2,CONCATENATE(Tabelle_Auswertung[[#This Row],[Bildname]]," von ",Tabelle_Auswertung[[#This Row],[Autor(in)]]),"")</f>
        <v/>
      </c>
      <c r="AC93" s="3" t="str">
        <f>IF(Tabelle_Auswertung[[#This Row],[Platz]]=3,CONCATENATE(Tabelle_Auswertung[[#This Row],[Bildname]]," von ",Tabelle_Auswertung[[#This Row],[Autor(in)]]),"")</f>
        <v/>
      </c>
      <c r="AD93" s="3" t="str">
        <f>IF(Tabelle_Auswertung[[#This Row],[Platz]]=4,CONCATENATE(Tabelle_Auswertung[[#This Row],[Bildname]]," von ",Tabelle_Auswertung[[#This Row],[Autor(in)]]),"")</f>
        <v/>
      </c>
      <c r="AE93" s="3" t="str">
        <f>IF(Tabelle_Auswertung[[#This Row],[Platz]]=5,CONCATENATE(Tabelle_Auswertung[[#This Row],[Bildname]]," von ",Tabelle_Auswertung[[#This Row],[Autor(in)]]),"")</f>
        <v/>
      </c>
      <c r="AF93" s="3" t="str">
        <f>IF(Tabelle_Auswertung[[#This Row],[Platz]]=6,CONCATENATE(Tabelle_Auswertung[[#This Row],[Bildname]]," von ",Tabelle_Auswertung[[#This Row],[Autor(in)]]),"")</f>
        <v/>
      </c>
      <c r="AG93" s="3" t="str">
        <f>IF(Tabelle_Auswertung[[#This Row],[Platz]]=7,CONCATENATE(Tabelle_Auswertung[[#This Row],[Bildname]]," von ",Tabelle_Auswertung[[#This Row],[Autor(in)]]),"")</f>
        <v/>
      </c>
      <c r="AH93" s="3" t="str">
        <f>IF(Tabelle_Auswertung[[#This Row],[Platz]]=8,CONCATENATE(Tabelle_Auswertung[[#This Row],[Bildname]]," von ",Tabelle_Auswertung[[#This Row],[Autor(in)]]),"")</f>
        <v/>
      </c>
      <c r="AI93" s="3" t="str">
        <f>IF(Tabelle_Auswertung[[#This Row],[Platz]]=9,CONCATENATE(Tabelle_Auswertung[[#This Row],[Bildname]]," von ",Tabelle_Auswertung[[#This Row],[Autor(in)]]),"")</f>
        <v/>
      </c>
      <c r="AJ93" s="3" t="str">
        <f>IF(Tabelle_Auswertung[[#This Row],[Platz]]=10,CONCATENATE(Tabelle_Auswertung[[#This Row],[Bildname]]," von ",Tabelle_Auswertung[[#This Row],[Autor(in)]]),"")</f>
        <v/>
      </c>
    </row>
    <row r="94" spans="2:36">
      <c r="B94" s="33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4" t="str">
        <f>IF(Tabelle_Auswertung[[#This Row],[Bildname]]&lt;&gt;"",SUM(Tabelle_Auswertung[[#This Row],[Juror 1]:[Juror 20]])," - ")</f>
        <v xml:space="preserve"> - </v>
      </c>
      <c r="X94" s="16" t="str">
        <f>IF(Tabelle_Auswertung[[#This Row],[Bildname]]&lt;&gt;"",IF(Tabelle_Auswertung[[#This Row],[Punkte]]&gt;0,AVERAGE(Tabelle_Auswertung[[#This Row],[Juror 1]:[Juror 20]])," - ")," - ")</f>
        <v xml:space="preserve"> - </v>
      </c>
      <c r="Y94" s="16" t="str">
        <f>IF(Tabelle_Auswertung[[#This Row],[Bildname]]&lt;&gt;"",IF(Tabelle_Auswertung[[#This Row],[Punkte]]&gt;0,RANK(Tabelle_Auswertung[[#This Row],[Punkte]],[Punkte],0)," - ")," - ")</f>
        <v xml:space="preserve"> - </v>
      </c>
      <c r="Z94" s="32" t="s">
        <v>7</v>
      </c>
      <c r="AA94" s="3" t="str">
        <f>IF(Tabelle_Auswertung[[#This Row],[Platz]]=1,CONCATENATE(Tabelle_Auswertung[[#This Row],[Bildname]]," von ",Tabelle_Auswertung[[#This Row],[Autor(in)]]),"")</f>
        <v/>
      </c>
      <c r="AB94" s="3" t="str">
        <f>IF(Tabelle_Auswertung[[#This Row],[Platz]]=2,CONCATENATE(Tabelle_Auswertung[[#This Row],[Bildname]]," von ",Tabelle_Auswertung[[#This Row],[Autor(in)]]),"")</f>
        <v/>
      </c>
      <c r="AC94" s="3" t="str">
        <f>IF(Tabelle_Auswertung[[#This Row],[Platz]]=3,CONCATENATE(Tabelle_Auswertung[[#This Row],[Bildname]]," von ",Tabelle_Auswertung[[#This Row],[Autor(in)]]),"")</f>
        <v/>
      </c>
      <c r="AD94" s="3" t="str">
        <f>IF(Tabelle_Auswertung[[#This Row],[Platz]]=4,CONCATENATE(Tabelle_Auswertung[[#This Row],[Bildname]]," von ",Tabelle_Auswertung[[#This Row],[Autor(in)]]),"")</f>
        <v/>
      </c>
      <c r="AE94" s="3" t="str">
        <f>IF(Tabelle_Auswertung[[#This Row],[Platz]]=5,CONCATENATE(Tabelle_Auswertung[[#This Row],[Bildname]]," von ",Tabelle_Auswertung[[#This Row],[Autor(in)]]),"")</f>
        <v/>
      </c>
      <c r="AF94" s="3" t="str">
        <f>IF(Tabelle_Auswertung[[#This Row],[Platz]]=6,CONCATENATE(Tabelle_Auswertung[[#This Row],[Bildname]]," von ",Tabelle_Auswertung[[#This Row],[Autor(in)]]),"")</f>
        <v/>
      </c>
      <c r="AG94" s="3" t="str">
        <f>IF(Tabelle_Auswertung[[#This Row],[Platz]]=7,CONCATENATE(Tabelle_Auswertung[[#This Row],[Bildname]]," von ",Tabelle_Auswertung[[#This Row],[Autor(in)]]),"")</f>
        <v/>
      </c>
      <c r="AH94" s="3" t="str">
        <f>IF(Tabelle_Auswertung[[#This Row],[Platz]]=8,CONCATENATE(Tabelle_Auswertung[[#This Row],[Bildname]]," von ",Tabelle_Auswertung[[#This Row],[Autor(in)]]),"")</f>
        <v/>
      </c>
      <c r="AI94" s="3" t="str">
        <f>IF(Tabelle_Auswertung[[#This Row],[Platz]]=9,CONCATENATE(Tabelle_Auswertung[[#This Row],[Bildname]]," von ",Tabelle_Auswertung[[#This Row],[Autor(in)]]),"")</f>
        <v/>
      </c>
      <c r="AJ94" s="3" t="str">
        <f>IF(Tabelle_Auswertung[[#This Row],[Platz]]=10,CONCATENATE(Tabelle_Auswertung[[#This Row],[Bildname]]," von ",Tabelle_Auswertung[[#This Row],[Autor(in)]]),"")</f>
        <v/>
      </c>
    </row>
    <row r="95" spans="2:36">
      <c r="B95" s="33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4" t="str">
        <f>IF(Tabelle_Auswertung[[#This Row],[Bildname]]&lt;&gt;"",SUM(Tabelle_Auswertung[[#This Row],[Juror 1]:[Juror 20]])," - ")</f>
        <v xml:space="preserve"> - </v>
      </c>
      <c r="X95" s="16" t="str">
        <f>IF(Tabelle_Auswertung[[#This Row],[Bildname]]&lt;&gt;"",IF(Tabelle_Auswertung[[#This Row],[Punkte]]&gt;0,AVERAGE(Tabelle_Auswertung[[#This Row],[Juror 1]:[Juror 20]])," - ")," - ")</f>
        <v xml:space="preserve"> - </v>
      </c>
      <c r="Y95" s="16" t="str">
        <f>IF(Tabelle_Auswertung[[#This Row],[Bildname]]&lt;&gt;"",IF(Tabelle_Auswertung[[#This Row],[Punkte]]&gt;0,RANK(Tabelle_Auswertung[[#This Row],[Punkte]],[Punkte],0)," - ")," - ")</f>
        <v xml:space="preserve"> - </v>
      </c>
      <c r="Z95" s="32" t="s">
        <v>7</v>
      </c>
      <c r="AA95" s="3" t="str">
        <f>IF(Tabelle_Auswertung[[#This Row],[Platz]]=1,CONCATENATE(Tabelle_Auswertung[[#This Row],[Bildname]]," von ",Tabelle_Auswertung[[#This Row],[Autor(in)]]),"")</f>
        <v/>
      </c>
      <c r="AB95" s="3" t="str">
        <f>IF(Tabelle_Auswertung[[#This Row],[Platz]]=2,CONCATENATE(Tabelle_Auswertung[[#This Row],[Bildname]]," von ",Tabelle_Auswertung[[#This Row],[Autor(in)]]),"")</f>
        <v/>
      </c>
      <c r="AC95" s="3" t="str">
        <f>IF(Tabelle_Auswertung[[#This Row],[Platz]]=3,CONCATENATE(Tabelle_Auswertung[[#This Row],[Bildname]]," von ",Tabelle_Auswertung[[#This Row],[Autor(in)]]),"")</f>
        <v/>
      </c>
      <c r="AD95" s="3" t="str">
        <f>IF(Tabelle_Auswertung[[#This Row],[Platz]]=4,CONCATENATE(Tabelle_Auswertung[[#This Row],[Bildname]]," von ",Tabelle_Auswertung[[#This Row],[Autor(in)]]),"")</f>
        <v/>
      </c>
      <c r="AE95" s="3" t="str">
        <f>IF(Tabelle_Auswertung[[#This Row],[Platz]]=5,CONCATENATE(Tabelle_Auswertung[[#This Row],[Bildname]]," von ",Tabelle_Auswertung[[#This Row],[Autor(in)]]),"")</f>
        <v/>
      </c>
      <c r="AF95" s="3" t="str">
        <f>IF(Tabelle_Auswertung[[#This Row],[Platz]]=6,CONCATENATE(Tabelle_Auswertung[[#This Row],[Bildname]]," von ",Tabelle_Auswertung[[#This Row],[Autor(in)]]),"")</f>
        <v/>
      </c>
      <c r="AG95" s="3" t="str">
        <f>IF(Tabelle_Auswertung[[#This Row],[Platz]]=7,CONCATENATE(Tabelle_Auswertung[[#This Row],[Bildname]]," von ",Tabelle_Auswertung[[#This Row],[Autor(in)]]),"")</f>
        <v/>
      </c>
      <c r="AH95" s="3" t="str">
        <f>IF(Tabelle_Auswertung[[#This Row],[Platz]]=8,CONCATENATE(Tabelle_Auswertung[[#This Row],[Bildname]]," von ",Tabelle_Auswertung[[#This Row],[Autor(in)]]),"")</f>
        <v/>
      </c>
      <c r="AI95" s="3" t="str">
        <f>IF(Tabelle_Auswertung[[#This Row],[Platz]]=9,CONCATENATE(Tabelle_Auswertung[[#This Row],[Bildname]]," von ",Tabelle_Auswertung[[#This Row],[Autor(in)]]),"")</f>
        <v/>
      </c>
      <c r="AJ95" s="3" t="str">
        <f>IF(Tabelle_Auswertung[[#This Row],[Platz]]=10,CONCATENATE(Tabelle_Auswertung[[#This Row],[Bildname]]," von ",Tabelle_Auswertung[[#This Row],[Autor(in)]]),"")</f>
        <v/>
      </c>
    </row>
    <row r="96" spans="2:36">
      <c r="B96" s="33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4" t="str">
        <f>IF(Tabelle_Auswertung[[#This Row],[Bildname]]&lt;&gt;"",SUM(Tabelle_Auswertung[[#This Row],[Juror 1]:[Juror 20]])," - ")</f>
        <v xml:space="preserve"> - </v>
      </c>
      <c r="X96" s="16" t="str">
        <f>IF(Tabelle_Auswertung[[#This Row],[Bildname]]&lt;&gt;"",IF(Tabelle_Auswertung[[#This Row],[Punkte]]&gt;0,AVERAGE(Tabelle_Auswertung[[#This Row],[Juror 1]:[Juror 20]])," - ")," - ")</f>
        <v xml:space="preserve"> - </v>
      </c>
      <c r="Y96" s="16" t="str">
        <f>IF(Tabelle_Auswertung[[#This Row],[Bildname]]&lt;&gt;"",IF(Tabelle_Auswertung[[#This Row],[Punkte]]&gt;0,RANK(Tabelle_Auswertung[[#This Row],[Punkte]],[Punkte],0)," - ")," - ")</f>
        <v xml:space="preserve"> - </v>
      </c>
      <c r="Z96" s="32" t="s">
        <v>7</v>
      </c>
      <c r="AA96" s="3" t="str">
        <f>IF(Tabelle_Auswertung[[#This Row],[Platz]]=1,CONCATENATE(Tabelle_Auswertung[[#This Row],[Bildname]]," von ",Tabelle_Auswertung[[#This Row],[Autor(in)]]),"")</f>
        <v/>
      </c>
      <c r="AB96" s="3" t="str">
        <f>IF(Tabelle_Auswertung[[#This Row],[Platz]]=2,CONCATENATE(Tabelle_Auswertung[[#This Row],[Bildname]]," von ",Tabelle_Auswertung[[#This Row],[Autor(in)]]),"")</f>
        <v/>
      </c>
      <c r="AC96" s="3" t="str">
        <f>IF(Tabelle_Auswertung[[#This Row],[Platz]]=3,CONCATENATE(Tabelle_Auswertung[[#This Row],[Bildname]]," von ",Tabelle_Auswertung[[#This Row],[Autor(in)]]),"")</f>
        <v/>
      </c>
      <c r="AD96" s="3" t="str">
        <f>IF(Tabelle_Auswertung[[#This Row],[Platz]]=4,CONCATENATE(Tabelle_Auswertung[[#This Row],[Bildname]]," von ",Tabelle_Auswertung[[#This Row],[Autor(in)]]),"")</f>
        <v/>
      </c>
      <c r="AE96" s="3" t="str">
        <f>IF(Tabelle_Auswertung[[#This Row],[Platz]]=5,CONCATENATE(Tabelle_Auswertung[[#This Row],[Bildname]]," von ",Tabelle_Auswertung[[#This Row],[Autor(in)]]),"")</f>
        <v/>
      </c>
      <c r="AF96" s="3" t="str">
        <f>IF(Tabelle_Auswertung[[#This Row],[Platz]]=6,CONCATENATE(Tabelle_Auswertung[[#This Row],[Bildname]]," von ",Tabelle_Auswertung[[#This Row],[Autor(in)]]),"")</f>
        <v/>
      </c>
      <c r="AG96" s="3" t="str">
        <f>IF(Tabelle_Auswertung[[#This Row],[Platz]]=7,CONCATENATE(Tabelle_Auswertung[[#This Row],[Bildname]]," von ",Tabelle_Auswertung[[#This Row],[Autor(in)]]),"")</f>
        <v/>
      </c>
      <c r="AH96" s="3" t="str">
        <f>IF(Tabelle_Auswertung[[#This Row],[Platz]]=8,CONCATENATE(Tabelle_Auswertung[[#This Row],[Bildname]]," von ",Tabelle_Auswertung[[#This Row],[Autor(in)]]),"")</f>
        <v/>
      </c>
      <c r="AI96" s="3" t="str">
        <f>IF(Tabelle_Auswertung[[#This Row],[Platz]]=9,CONCATENATE(Tabelle_Auswertung[[#This Row],[Bildname]]," von ",Tabelle_Auswertung[[#This Row],[Autor(in)]]),"")</f>
        <v/>
      </c>
      <c r="AJ96" s="3" t="str">
        <f>IF(Tabelle_Auswertung[[#This Row],[Platz]]=10,CONCATENATE(Tabelle_Auswertung[[#This Row],[Bildname]]," von ",Tabelle_Auswertung[[#This Row],[Autor(in)]]),"")</f>
        <v/>
      </c>
    </row>
    <row r="97" spans="2:36">
      <c r="B97" s="33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4" t="str">
        <f>IF(Tabelle_Auswertung[[#This Row],[Bildname]]&lt;&gt;"",SUM(Tabelle_Auswertung[[#This Row],[Juror 1]:[Juror 20]])," - ")</f>
        <v xml:space="preserve"> - </v>
      </c>
      <c r="X97" s="16" t="str">
        <f>IF(Tabelle_Auswertung[[#This Row],[Bildname]]&lt;&gt;"",IF(Tabelle_Auswertung[[#This Row],[Punkte]]&gt;0,AVERAGE(Tabelle_Auswertung[[#This Row],[Juror 1]:[Juror 20]])," - ")," - ")</f>
        <v xml:space="preserve"> - </v>
      </c>
      <c r="Y97" s="16" t="str">
        <f>IF(Tabelle_Auswertung[[#This Row],[Bildname]]&lt;&gt;"",IF(Tabelle_Auswertung[[#This Row],[Punkte]]&gt;0,RANK(Tabelle_Auswertung[[#This Row],[Punkte]],[Punkte],0)," - ")," - ")</f>
        <v xml:space="preserve"> - </v>
      </c>
      <c r="Z97" s="32" t="s">
        <v>7</v>
      </c>
      <c r="AA97" s="3" t="str">
        <f>IF(Tabelle_Auswertung[[#This Row],[Platz]]=1,CONCATENATE(Tabelle_Auswertung[[#This Row],[Bildname]]," von ",Tabelle_Auswertung[[#This Row],[Autor(in)]]),"")</f>
        <v/>
      </c>
      <c r="AB97" s="3" t="str">
        <f>IF(Tabelle_Auswertung[[#This Row],[Platz]]=2,CONCATENATE(Tabelle_Auswertung[[#This Row],[Bildname]]," von ",Tabelle_Auswertung[[#This Row],[Autor(in)]]),"")</f>
        <v/>
      </c>
      <c r="AC97" s="3" t="str">
        <f>IF(Tabelle_Auswertung[[#This Row],[Platz]]=3,CONCATENATE(Tabelle_Auswertung[[#This Row],[Bildname]]," von ",Tabelle_Auswertung[[#This Row],[Autor(in)]]),"")</f>
        <v/>
      </c>
      <c r="AD97" s="3" t="str">
        <f>IF(Tabelle_Auswertung[[#This Row],[Platz]]=4,CONCATENATE(Tabelle_Auswertung[[#This Row],[Bildname]]," von ",Tabelle_Auswertung[[#This Row],[Autor(in)]]),"")</f>
        <v/>
      </c>
      <c r="AE97" s="3" t="str">
        <f>IF(Tabelle_Auswertung[[#This Row],[Platz]]=5,CONCATENATE(Tabelle_Auswertung[[#This Row],[Bildname]]," von ",Tabelle_Auswertung[[#This Row],[Autor(in)]]),"")</f>
        <v/>
      </c>
      <c r="AF97" s="3" t="str">
        <f>IF(Tabelle_Auswertung[[#This Row],[Platz]]=6,CONCATENATE(Tabelle_Auswertung[[#This Row],[Bildname]]," von ",Tabelle_Auswertung[[#This Row],[Autor(in)]]),"")</f>
        <v/>
      </c>
      <c r="AG97" s="3" t="str">
        <f>IF(Tabelle_Auswertung[[#This Row],[Platz]]=7,CONCATENATE(Tabelle_Auswertung[[#This Row],[Bildname]]," von ",Tabelle_Auswertung[[#This Row],[Autor(in)]]),"")</f>
        <v/>
      </c>
      <c r="AH97" s="3" t="str">
        <f>IF(Tabelle_Auswertung[[#This Row],[Platz]]=8,CONCATENATE(Tabelle_Auswertung[[#This Row],[Bildname]]," von ",Tabelle_Auswertung[[#This Row],[Autor(in)]]),"")</f>
        <v/>
      </c>
      <c r="AI97" s="3" t="str">
        <f>IF(Tabelle_Auswertung[[#This Row],[Platz]]=9,CONCATENATE(Tabelle_Auswertung[[#This Row],[Bildname]]," von ",Tabelle_Auswertung[[#This Row],[Autor(in)]]),"")</f>
        <v/>
      </c>
      <c r="AJ97" s="3" t="str">
        <f>IF(Tabelle_Auswertung[[#This Row],[Platz]]=10,CONCATENATE(Tabelle_Auswertung[[#This Row],[Bildname]]," von ",Tabelle_Auswertung[[#This Row],[Autor(in)]]),"")</f>
        <v/>
      </c>
    </row>
    <row r="98" spans="2:36">
      <c r="B98" s="33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4" t="str">
        <f>IF(Tabelle_Auswertung[[#This Row],[Bildname]]&lt;&gt;"",SUM(Tabelle_Auswertung[[#This Row],[Juror 1]:[Juror 20]])," - ")</f>
        <v xml:space="preserve"> - </v>
      </c>
      <c r="X98" s="16" t="str">
        <f>IF(Tabelle_Auswertung[[#This Row],[Bildname]]&lt;&gt;"",IF(Tabelle_Auswertung[[#This Row],[Punkte]]&gt;0,AVERAGE(Tabelle_Auswertung[[#This Row],[Juror 1]:[Juror 20]])," - ")," - ")</f>
        <v xml:space="preserve"> - </v>
      </c>
      <c r="Y98" s="16" t="str">
        <f>IF(Tabelle_Auswertung[[#This Row],[Bildname]]&lt;&gt;"",IF(Tabelle_Auswertung[[#This Row],[Punkte]]&gt;0,RANK(Tabelle_Auswertung[[#This Row],[Punkte]],[Punkte],0)," - ")," - ")</f>
        <v xml:space="preserve"> - </v>
      </c>
      <c r="Z98" s="32" t="s">
        <v>7</v>
      </c>
      <c r="AA98" s="3" t="str">
        <f>IF(Tabelle_Auswertung[[#This Row],[Platz]]=1,CONCATENATE(Tabelle_Auswertung[[#This Row],[Bildname]]," von ",Tabelle_Auswertung[[#This Row],[Autor(in)]]),"")</f>
        <v/>
      </c>
      <c r="AB98" s="3" t="str">
        <f>IF(Tabelle_Auswertung[[#This Row],[Platz]]=2,CONCATENATE(Tabelle_Auswertung[[#This Row],[Bildname]]," von ",Tabelle_Auswertung[[#This Row],[Autor(in)]]),"")</f>
        <v/>
      </c>
      <c r="AC98" s="3" t="str">
        <f>IF(Tabelle_Auswertung[[#This Row],[Platz]]=3,CONCATENATE(Tabelle_Auswertung[[#This Row],[Bildname]]," von ",Tabelle_Auswertung[[#This Row],[Autor(in)]]),"")</f>
        <v/>
      </c>
      <c r="AD98" s="3" t="str">
        <f>IF(Tabelle_Auswertung[[#This Row],[Platz]]=4,CONCATENATE(Tabelle_Auswertung[[#This Row],[Bildname]]," von ",Tabelle_Auswertung[[#This Row],[Autor(in)]]),"")</f>
        <v/>
      </c>
      <c r="AE98" s="3" t="str">
        <f>IF(Tabelle_Auswertung[[#This Row],[Platz]]=5,CONCATENATE(Tabelle_Auswertung[[#This Row],[Bildname]]," von ",Tabelle_Auswertung[[#This Row],[Autor(in)]]),"")</f>
        <v/>
      </c>
      <c r="AF98" s="3" t="str">
        <f>IF(Tabelle_Auswertung[[#This Row],[Platz]]=6,CONCATENATE(Tabelle_Auswertung[[#This Row],[Bildname]]," von ",Tabelle_Auswertung[[#This Row],[Autor(in)]]),"")</f>
        <v/>
      </c>
      <c r="AG98" s="3" t="str">
        <f>IF(Tabelle_Auswertung[[#This Row],[Platz]]=7,CONCATENATE(Tabelle_Auswertung[[#This Row],[Bildname]]," von ",Tabelle_Auswertung[[#This Row],[Autor(in)]]),"")</f>
        <v/>
      </c>
      <c r="AH98" s="3" t="str">
        <f>IF(Tabelle_Auswertung[[#This Row],[Platz]]=8,CONCATENATE(Tabelle_Auswertung[[#This Row],[Bildname]]," von ",Tabelle_Auswertung[[#This Row],[Autor(in)]]),"")</f>
        <v/>
      </c>
      <c r="AI98" s="3" t="str">
        <f>IF(Tabelle_Auswertung[[#This Row],[Platz]]=9,CONCATENATE(Tabelle_Auswertung[[#This Row],[Bildname]]," von ",Tabelle_Auswertung[[#This Row],[Autor(in)]]),"")</f>
        <v/>
      </c>
      <c r="AJ98" s="3" t="str">
        <f>IF(Tabelle_Auswertung[[#This Row],[Platz]]=10,CONCATENATE(Tabelle_Auswertung[[#This Row],[Bildname]]," von ",Tabelle_Auswertung[[#This Row],[Autor(in)]]),"")</f>
        <v/>
      </c>
    </row>
    <row r="99" spans="2:36">
      <c r="B99" s="33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4" t="str">
        <f>IF(Tabelle_Auswertung[[#This Row],[Bildname]]&lt;&gt;"",SUM(Tabelle_Auswertung[[#This Row],[Juror 1]:[Juror 20]])," - ")</f>
        <v xml:space="preserve"> - </v>
      </c>
      <c r="X99" s="16" t="str">
        <f>IF(Tabelle_Auswertung[[#This Row],[Bildname]]&lt;&gt;"",IF(Tabelle_Auswertung[[#This Row],[Punkte]]&gt;0,AVERAGE(Tabelle_Auswertung[[#This Row],[Juror 1]:[Juror 20]])," - ")," - ")</f>
        <v xml:space="preserve"> - </v>
      </c>
      <c r="Y99" s="16" t="str">
        <f>IF(Tabelle_Auswertung[[#This Row],[Bildname]]&lt;&gt;"",IF(Tabelle_Auswertung[[#This Row],[Punkte]]&gt;0,RANK(Tabelle_Auswertung[[#This Row],[Punkte]],[Punkte],0)," - ")," - ")</f>
        <v xml:space="preserve"> - </v>
      </c>
      <c r="Z99" s="32" t="s">
        <v>7</v>
      </c>
      <c r="AA99" s="3" t="str">
        <f>IF(Tabelle_Auswertung[[#This Row],[Platz]]=1,CONCATENATE(Tabelle_Auswertung[[#This Row],[Bildname]]," von ",Tabelle_Auswertung[[#This Row],[Autor(in)]]),"")</f>
        <v/>
      </c>
      <c r="AB99" s="3" t="str">
        <f>IF(Tabelle_Auswertung[[#This Row],[Platz]]=2,CONCATENATE(Tabelle_Auswertung[[#This Row],[Bildname]]," von ",Tabelle_Auswertung[[#This Row],[Autor(in)]]),"")</f>
        <v/>
      </c>
      <c r="AC99" s="3" t="str">
        <f>IF(Tabelle_Auswertung[[#This Row],[Platz]]=3,CONCATENATE(Tabelle_Auswertung[[#This Row],[Bildname]]," von ",Tabelle_Auswertung[[#This Row],[Autor(in)]]),"")</f>
        <v/>
      </c>
      <c r="AD99" s="3" t="str">
        <f>IF(Tabelle_Auswertung[[#This Row],[Platz]]=4,CONCATENATE(Tabelle_Auswertung[[#This Row],[Bildname]]," von ",Tabelle_Auswertung[[#This Row],[Autor(in)]]),"")</f>
        <v/>
      </c>
      <c r="AE99" s="3" t="str">
        <f>IF(Tabelle_Auswertung[[#This Row],[Platz]]=5,CONCATENATE(Tabelle_Auswertung[[#This Row],[Bildname]]," von ",Tabelle_Auswertung[[#This Row],[Autor(in)]]),"")</f>
        <v/>
      </c>
      <c r="AF99" s="3" t="str">
        <f>IF(Tabelle_Auswertung[[#This Row],[Platz]]=6,CONCATENATE(Tabelle_Auswertung[[#This Row],[Bildname]]," von ",Tabelle_Auswertung[[#This Row],[Autor(in)]]),"")</f>
        <v/>
      </c>
      <c r="AG99" s="3" t="str">
        <f>IF(Tabelle_Auswertung[[#This Row],[Platz]]=7,CONCATENATE(Tabelle_Auswertung[[#This Row],[Bildname]]," von ",Tabelle_Auswertung[[#This Row],[Autor(in)]]),"")</f>
        <v/>
      </c>
      <c r="AH99" s="3" t="str">
        <f>IF(Tabelle_Auswertung[[#This Row],[Platz]]=8,CONCATENATE(Tabelle_Auswertung[[#This Row],[Bildname]]," von ",Tabelle_Auswertung[[#This Row],[Autor(in)]]),"")</f>
        <v/>
      </c>
      <c r="AI99" s="3" t="str">
        <f>IF(Tabelle_Auswertung[[#This Row],[Platz]]=9,CONCATENATE(Tabelle_Auswertung[[#This Row],[Bildname]]," von ",Tabelle_Auswertung[[#This Row],[Autor(in)]]),"")</f>
        <v/>
      </c>
      <c r="AJ99" s="3" t="str">
        <f>IF(Tabelle_Auswertung[[#This Row],[Platz]]=10,CONCATENATE(Tabelle_Auswertung[[#This Row],[Bildname]]," von ",Tabelle_Auswertung[[#This Row],[Autor(in)]]),"")</f>
        <v/>
      </c>
    </row>
    <row r="100" spans="2:36">
      <c r="B100" s="33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4" t="str">
        <f>IF(Tabelle_Auswertung[[#This Row],[Bildname]]&lt;&gt;"",SUM(Tabelle_Auswertung[[#This Row],[Juror 1]:[Juror 20]])," - ")</f>
        <v xml:space="preserve"> - </v>
      </c>
      <c r="X100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0" s="16" t="str">
        <f>IF(Tabelle_Auswertung[[#This Row],[Bildname]]&lt;&gt;"",IF(Tabelle_Auswertung[[#This Row],[Punkte]]&gt;0,RANK(Tabelle_Auswertung[[#This Row],[Punkte]],[Punkte],0)," - ")," - ")</f>
        <v xml:space="preserve"> - </v>
      </c>
      <c r="Z100" s="32" t="s">
        <v>7</v>
      </c>
      <c r="AA100" s="3" t="str">
        <f>IF(Tabelle_Auswertung[[#This Row],[Platz]]=1,CONCATENATE(Tabelle_Auswertung[[#This Row],[Bildname]]," von ",Tabelle_Auswertung[[#This Row],[Autor(in)]]),"")</f>
        <v/>
      </c>
      <c r="AB100" s="3" t="str">
        <f>IF(Tabelle_Auswertung[[#This Row],[Platz]]=2,CONCATENATE(Tabelle_Auswertung[[#This Row],[Bildname]]," von ",Tabelle_Auswertung[[#This Row],[Autor(in)]]),"")</f>
        <v/>
      </c>
      <c r="AC100" s="3" t="str">
        <f>IF(Tabelle_Auswertung[[#This Row],[Platz]]=3,CONCATENATE(Tabelle_Auswertung[[#This Row],[Bildname]]," von ",Tabelle_Auswertung[[#This Row],[Autor(in)]]),"")</f>
        <v/>
      </c>
      <c r="AD100" s="3" t="str">
        <f>IF(Tabelle_Auswertung[[#This Row],[Platz]]=4,CONCATENATE(Tabelle_Auswertung[[#This Row],[Bildname]]," von ",Tabelle_Auswertung[[#This Row],[Autor(in)]]),"")</f>
        <v/>
      </c>
      <c r="AE100" s="3" t="str">
        <f>IF(Tabelle_Auswertung[[#This Row],[Platz]]=5,CONCATENATE(Tabelle_Auswertung[[#This Row],[Bildname]]," von ",Tabelle_Auswertung[[#This Row],[Autor(in)]]),"")</f>
        <v/>
      </c>
      <c r="AF100" s="3" t="str">
        <f>IF(Tabelle_Auswertung[[#This Row],[Platz]]=6,CONCATENATE(Tabelle_Auswertung[[#This Row],[Bildname]]," von ",Tabelle_Auswertung[[#This Row],[Autor(in)]]),"")</f>
        <v/>
      </c>
      <c r="AG100" s="3" t="str">
        <f>IF(Tabelle_Auswertung[[#This Row],[Platz]]=7,CONCATENATE(Tabelle_Auswertung[[#This Row],[Bildname]]," von ",Tabelle_Auswertung[[#This Row],[Autor(in)]]),"")</f>
        <v/>
      </c>
      <c r="AH100" s="3" t="str">
        <f>IF(Tabelle_Auswertung[[#This Row],[Platz]]=8,CONCATENATE(Tabelle_Auswertung[[#This Row],[Bildname]]," von ",Tabelle_Auswertung[[#This Row],[Autor(in)]]),"")</f>
        <v/>
      </c>
      <c r="AI100" s="3" t="str">
        <f>IF(Tabelle_Auswertung[[#This Row],[Platz]]=9,CONCATENATE(Tabelle_Auswertung[[#This Row],[Bildname]]," von ",Tabelle_Auswertung[[#This Row],[Autor(in)]]),"")</f>
        <v/>
      </c>
      <c r="AJ100" s="3" t="str">
        <f>IF(Tabelle_Auswertung[[#This Row],[Platz]]=10,CONCATENATE(Tabelle_Auswertung[[#This Row],[Bildname]]," von ",Tabelle_Auswertung[[#This Row],[Autor(in)]]),"")</f>
        <v/>
      </c>
    </row>
    <row r="101" spans="2:36">
      <c r="B101" s="33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4" t="str">
        <f>IF(Tabelle_Auswertung[[#This Row],[Bildname]]&lt;&gt;"",SUM(Tabelle_Auswertung[[#This Row],[Juror 1]:[Juror 20]])," - ")</f>
        <v xml:space="preserve"> - </v>
      </c>
      <c r="X101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1" s="16" t="str">
        <f>IF(Tabelle_Auswertung[[#This Row],[Bildname]]&lt;&gt;"",IF(Tabelle_Auswertung[[#This Row],[Punkte]]&gt;0,RANK(Tabelle_Auswertung[[#This Row],[Punkte]],[Punkte],0)," - ")," - ")</f>
        <v xml:space="preserve"> - </v>
      </c>
      <c r="Z101" s="32" t="s">
        <v>7</v>
      </c>
      <c r="AA101" s="3" t="str">
        <f>IF(Tabelle_Auswertung[[#This Row],[Platz]]=1,CONCATENATE(Tabelle_Auswertung[[#This Row],[Bildname]]," von ",Tabelle_Auswertung[[#This Row],[Autor(in)]]),"")</f>
        <v/>
      </c>
      <c r="AB101" s="3" t="str">
        <f>IF(Tabelle_Auswertung[[#This Row],[Platz]]=2,CONCATENATE(Tabelle_Auswertung[[#This Row],[Bildname]]," von ",Tabelle_Auswertung[[#This Row],[Autor(in)]]),"")</f>
        <v/>
      </c>
      <c r="AC101" s="3" t="str">
        <f>IF(Tabelle_Auswertung[[#This Row],[Platz]]=3,CONCATENATE(Tabelle_Auswertung[[#This Row],[Bildname]]," von ",Tabelle_Auswertung[[#This Row],[Autor(in)]]),"")</f>
        <v/>
      </c>
      <c r="AD101" s="3" t="str">
        <f>IF(Tabelle_Auswertung[[#This Row],[Platz]]=4,CONCATENATE(Tabelle_Auswertung[[#This Row],[Bildname]]," von ",Tabelle_Auswertung[[#This Row],[Autor(in)]]),"")</f>
        <v/>
      </c>
      <c r="AE101" s="3" t="str">
        <f>IF(Tabelle_Auswertung[[#This Row],[Platz]]=5,CONCATENATE(Tabelle_Auswertung[[#This Row],[Bildname]]," von ",Tabelle_Auswertung[[#This Row],[Autor(in)]]),"")</f>
        <v/>
      </c>
      <c r="AF101" s="3" t="str">
        <f>IF(Tabelle_Auswertung[[#This Row],[Platz]]=6,CONCATENATE(Tabelle_Auswertung[[#This Row],[Bildname]]," von ",Tabelle_Auswertung[[#This Row],[Autor(in)]]),"")</f>
        <v/>
      </c>
      <c r="AG101" s="3" t="str">
        <f>IF(Tabelle_Auswertung[[#This Row],[Platz]]=7,CONCATENATE(Tabelle_Auswertung[[#This Row],[Bildname]]," von ",Tabelle_Auswertung[[#This Row],[Autor(in)]]),"")</f>
        <v/>
      </c>
      <c r="AH101" s="3" t="str">
        <f>IF(Tabelle_Auswertung[[#This Row],[Platz]]=8,CONCATENATE(Tabelle_Auswertung[[#This Row],[Bildname]]," von ",Tabelle_Auswertung[[#This Row],[Autor(in)]]),"")</f>
        <v/>
      </c>
      <c r="AI101" s="3" t="str">
        <f>IF(Tabelle_Auswertung[[#This Row],[Platz]]=9,CONCATENATE(Tabelle_Auswertung[[#This Row],[Bildname]]," von ",Tabelle_Auswertung[[#This Row],[Autor(in)]]),"")</f>
        <v/>
      </c>
      <c r="AJ101" s="3" t="str">
        <f>IF(Tabelle_Auswertung[[#This Row],[Platz]]=10,CONCATENATE(Tabelle_Auswertung[[#This Row],[Bildname]]," von ",Tabelle_Auswertung[[#This Row],[Autor(in)]]),"")</f>
        <v/>
      </c>
    </row>
    <row r="102" spans="2:36">
      <c r="B102" s="33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4" t="str">
        <f>IF(Tabelle_Auswertung[[#This Row],[Bildname]]&lt;&gt;"",SUM(Tabelle_Auswertung[[#This Row],[Juror 1]:[Juror 20]])," - ")</f>
        <v xml:space="preserve"> - </v>
      </c>
      <c r="X102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2" s="16" t="str">
        <f>IF(Tabelle_Auswertung[[#This Row],[Bildname]]&lt;&gt;"",IF(Tabelle_Auswertung[[#This Row],[Punkte]]&gt;0,RANK(Tabelle_Auswertung[[#This Row],[Punkte]],[Punkte],0)," - ")," - ")</f>
        <v xml:space="preserve"> - </v>
      </c>
      <c r="Z102" s="32" t="s">
        <v>7</v>
      </c>
      <c r="AA102" s="3" t="str">
        <f>IF(Tabelle_Auswertung[[#This Row],[Platz]]=1,CONCATENATE(Tabelle_Auswertung[[#This Row],[Bildname]]," von ",Tabelle_Auswertung[[#This Row],[Autor(in)]]),"")</f>
        <v/>
      </c>
      <c r="AB102" s="3" t="str">
        <f>IF(Tabelle_Auswertung[[#This Row],[Platz]]=2,CONCATENATE(Tabelle_Auswertung[[#This Row],[Bildname]]," von ",Tabelle_Auswertung[[#This Row],[Autor(in)]]),"")</f>
        <v/>
      </c>
      <c r="AC102" s="3" t="str">
        <f>IF(Tabelle_Auswertung[[#This Row],[Platz]]=3,CONCATENATE(Tabelle_Auswertung[[#This Row],[Bildname]]," von ",Tabelle_Auswertung[[#This Row],[Autor(in)]]),"")</f>
        <v/>
      </c>
      <c r="AD102" s="3" t="str">
        <f>IF(Tabelle_Auswertung[[#This Row],[Platz]]=4,CONCATENATE(Tabelle_Auswertung[[#This Row],[Bildname]]," von ",Tabelle_Auswertung[[#This Row],[Autor(in)]]),"")</f>
        <v/>
      </c>
      <c r="AE102" s="3" t="str">
        <f>IF(Tabelle_Auswertung[[#This Row],[Platz]]=5,CONCATENATE(Tabelle_Auswertung[[#This Row],[Bildname]]," von ",Tabelle_Auswertung[[#This Row],[Autor(in)]]),"")</f>
        <v/>
      </c>
      <c r="AF102" s="3" t="str">
        <f>IF(Tabelle_Auswertung[[#This Row],[Platz]]=6,CONCATENATE(Tabelle_Auswertung[[#This Row],[Bildname]]," von ",Tabelle_Auswertung[[#This Row],[Autor(in)]]),"")</f>
        <v/>
      </c>
      <c r="AG102" s="3" t="str">
        <f>IF(Tabelle_Auswertung[[#This Row],[Platz]]=7,CONCATENATE(Tabelle_Auswertung[[#This Row],[Bildname]]," von ",Tabelle_Auswertung[[#This Row],[Autor(in)]]),"")</f>
        <v/>
      </c>
      <c r="AH102" s="3" t="str">
        <f>IF(Tabelle_Auswertung[[#This Row],[Platz]]=8,CONCATENATE(Tabelle_Auswertung[[#This Row],[Bildname]]," von ",Tabelle_Auswertung[[#This Row],[Autor(in)]]),"")</f>
        <v/>
      </c>
      <c r="AI102" s="3" t="str">
        <f>IF(Tabelle_Auswertung[[#This Row],[Platz]]=9,CONCATENATE(Tabelle_Auswertung[[#This Row],[Bildname]]," von ",Tabelle_Auswertung[[#This Row],[Autor(in)]]),"")</f>
        <v/>
      </c>
      <c r="AJ102" s="3" t="str">
        <f>IF(Tabelle_Auswertung[[#This Row],[Platz]]=10,CONCATENATE(Tabelle_Auswertung[[#This Row],[Bildname]]," von ",Tabelle_Auswertung[[#This Row],[Autor(in)]]),"")</f>
        <v/>
      </c>
    </row>
    <row r="103" spans="2:36">
      <c r="B103" s="33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4" t="str">
        <f>IF(Tabelle_Auswertung[[#This Row],[Bildname]]&lt;&gt;"",SUM(Tabelle_Auswertung[[#This Row],[Juror 1]:[Juror 20]])," - ")</f>
        <v xml:space="preserve"> - </v>
      </c>
      <c r="X103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3" s="16" t="str">
        <f>IF(Tabelle_Auswertung[[#This Row],[Bildname]]&lt;&gt;"",IF(Tabelle_Auswertung[[#This Row],[Punkte]]&gt;0,RANK(Tabelle_Auswertung[[#This Row],[Punkte]],[Punkte],0)," - ")," - ")</f>
        <v xml:space="preserve"> - </v>
      </c>
      <c r="Z103" s="32" t="s">
        <v>7</v>
      </c>
      <c r="AA103" s="3" t="str">
        <f>IF(Tabelle_Auswertung[[#This Row],[Platz]]=1,CONCATENATE(Tabelle_Auswertung[[#This Row],[Bildname]]," von ",Tabelle_Auswertung[[#This Row],[Autor(in)]]),"")</f>
        <v/>
      </c>
      <c r="AB103" s="3" t="str">
        <f>IF(Tabelle_Auswertung[[#This Row],[Platz]]=2,CONCATENATE(Tabelle_Auswertung[[#This Row],[Bildname]]," von ",Tabelle_Auswertung[[#This Row],[Autor(in)]]),"")</f>
        <v/>
      </c>
      <c r="AC103" s="3" t="str">
        <f>IF(Tabelle_Auswertung[[#This Row],[Platz]]=3,CONCATENATE(Tabelle_Auswertung[[#This Row],[Bildname]]," von ",Tabelle_Auswertung[[#This Row],[Autor(in)]]),"")</f>
        <v/>
      </c>
      <c r="AD103" s="3" t="str">
        <f>IF(Tabelle_Auswertung[[#This Row],[Platz]]=4,CONCATENATE(Tabelle_Auswertung[[#This Row],[Bildname]]," von ",Tabelle_Auswertung[[#This Row],[Autor(in)]]),"")</f>
        <v/>
      </c>
      <c r="AE103" s="3" t="str">
        <f>IF(Tabelle_Auswertung[[#This Row],[Platz]]=5,CONCATENATE(Tabelle_Auswertung[[#This Row],[Bildname]]," von ",Tabelle_Auswertung[[#This Row],[Autor(in)]]),"")</f>
        <v/>
      </c>
      <c r="AF103" s="3" t="str">
        <f>IF(Tabelle_Auswertung[[#This Row],[Platz]]=6,CONCATENATE(Tabelle_Auswertung[[#This Row],[Bildname]]," von ",Tabelle_Auswertung[[#This Row],[Autor(in)]]),"")</f>
        <v/>
      </c>
      <c r="AG103" s="3" t="str">
        <f>IF(Tabelle_Auswertung[[#This Row],[Platz]]=7,CONCATENATE(Tabelle_Auswertung[[#This Row],[Bildname]]," von ",Tabelle_Auswertung[[#This Row],[Autor(in)]]),"")</f>
        <v/>
      </c>
      <c r="AH103" s="3" t="str">
        <f>IF(Tabelle_Auswertung[[#This Row],[Platz]]=8,CONCATENATE(Tabelle_Auswertung[[#This Row],[Bildname]]," von ",Tabelle_Auswertung[[#This Row],[Autor(in)]]),"")</f>
        <v/>
      </c>
      <c r="AI103" s="3" t="str">
        <f>IF(Tabelle_Auswertung[[#This Row],[Platz]]=9,CONCATENATE(Tabelle_Auswertung[[#This Row],[Bildname]]," von ",Tabelle_Auswertung[[#This Row],[Autor(in)]]),"")</f>
        <v/>
      </c>
      <c r="AJ103" s="3" t="str">
        <f>IF(Tabelle_Auswertung[[#This Row],[Platz]]=10,CONCATENATE(Tabelle_Auswertung[[#This Row],[Bildname]]," von ",Tabelle_Auswertung[[#This Row],[Autor(in)]]),"")</f>
        <v/>
      </c>
    </row>
    <row r="104" spans="2:36">
      <c r="B104" s="33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4" t="str">
        <f>IF(Tabelle_Auswertung[[#This Row],[Bildname]]&lt;&gt;"",SUM(Tabelle_Auswertung[[#This Row],[Juror 1]:[Juror 20]])," - ")</f>
        <v xml:space="preserve"> - </v>
      </c>
      <c r="X104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4" s="16" t="str">
        <f>IF(Tabelle_Auswertung[[#This Row],[Bildname]]&lt;&gt;"",IF(Tabelle_Auswertung[[#This Row],[Punkte]]&gt;0,RANK(Tabelle_Auswertung[[#This Row],[Punkte]],[Punkte],0)," - ")," - ")</f>
        <v xml:space="preserve"> - </v>
      </c>
      <c r="Z104" s="32" t="s">
        <v>7</v>
      </c>
      <c r="AA104" s="3" t="str">
        <f>IF(Tabelle_Auswertung[[#This Row],[Platz]]=1,CONCATENATE(Tabelle_Auswertung[[#This Row],[Bildname]]," von ",Tabelle_Auswertung[[#This Row],[Autor(in)]]),"")</f>
        <v/>
      </c>
      <c r="AB104" s="3" t="str">
        <f>IF(Tabelle_Auswertung[[#This Row],[Platz]]=2,CONCATENATE(Tabelle_Auswertung[[#This Row],[Bildname]]," von ",Tabelle_Auswertung[[#This Row],[Autor(in)]]),"")</f>
        <v/>
      </c>
      <c r="AC104" s="3" t="str">
        <f>IF(Tabelle_Auswertung[[#This Row],[Platz]]=3,CONCATENATE(Tabelle_Auswertung[[#This Row],[Bildname]]," von ",Tabelle_Auswertung[[#This Row],[Autor(in)]]),"")</f>
        <v/>
      </c>
      <c r="AD104" s="3" t="str">
        <f>IF(Tabelle_Auswertung[[#This Row],[Platz]]=4,CONCATENATE(Tabelle_Auswertung[[#This Row],[Bildname]]," von ",Tabelle_Auswertung[[#This Row],[Autor(in)]]),"")</f>
        <v/>
      </c>
      <c r="AE104" s="3" t="str">
        <f>IF(Tabelle_Auswertung[[#This Row],[Platz]]=5,CONCATENATE(Tabelle_Auswertung[[#This Row],[Bildname]]," von ",Tabelle_Auswertung[[#This Row],[Autor(in)]]),"")</f>
        <v/>
      </c>
      <c r="AF104" s="3" t="str">
        <f>IF(Tabelle_Auswertung[[#This Row],[Platz]]=6,CONCATENATE(Tabelle_Auswertung[[#This Row],[Bildname]]," von ",Tabelle_Auswertung[[#This Row],[Autor(in)]]),"")</f>
        <v/>
      </c>
      <c r="AG104" s="3" t="str">
        <f>IF(Tabelle_Auswertung[[#This Row],[Platz]]=7,CONCATENATE(Tabelle_Auswertung[[#This Row],[Bildname]]," von ",Tabelle_Auswertung[[#This Row],[Autor(in)]]),"")</f>
        <v/>
      </c>
      <c r="AH104" s="3" t="str">
        <f>IF(Tabelle_Auswertung[[#This Row],[Platz]]=8,CONCATENATE(Tabelle_Auswertung[[#This Row],[Bildname]]," von ",Tabelle_Auswertung[[#This Row],[Autor(in)]]),"")</f>
        <v/>
      </c>
      <c r="AI104" s="3" t="str">
        <f>IF(Tabelle_Auswertung[[#This Row],[Platz]]=9,CONCATENATE(Tabelle_Auswertung[[#This Row],[Bildname]]," von ",Tabelle_Auswertung[[#This Row],[Autor(in)]]),"")</f>
        <v/>
      </c>
      <c r="AJ104" s="3" t="str">
        <f>IF(Tabelle_Auswertung[[#This Row],[Platz]]=10,CONCATENATE(Tabelle_Auswertung[[#This Row],[Bildname]]," von ",Tabelle_Auswertung[[#This Row],[Autor(in)]]),"")</f>
        <v/>
      </c>
    </row>
    <row r="105" spans="2:36">
      <c r="B105" s="33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4" t="str">
        <f>IF(Tabelle_Auswertung[[#This Row],[Bildname]]&lt;&gt;"",SUM(Tabelle_Auswertung[[#This Row],[Juror 1]:[Juror 20]])," - ")</f>
        <v xml:space="preserve"> - </v>
      </c>
      <c r="X105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5" s="16" t="str">
        <f>IF(Tabelle_Auswertung[[#This Row],[Bildname]]&lt;&gt;"",IF(Tabelle_Auswertung[[#This Row],[Punkte]]&gt;0,RANK(Tabelle_Auswertung[[#This Row],[Punkte]],[Punkte],0)," - ")," - ")</f>
        <v xml:space="preserve"> - </v>
      </c>
      <c r="Z105" s="32" t="s">
        <v>7</v>
      </c>
      <c r="AA105" s="3" t="str">
        <f>IF(Tabelle_Auswertung[[#This Row],[Platz]]=1,CONCATENATE(Tabelle_Auswertung[[#This Row],[Bildname]]," von ",Tabelle_Auswertung[[#This Row],[Autor(in)]]),"")</f>
        <v/>
      </c>
      <c r="AB105" s="3" t="str">
        <f>IF(Tabelle_Auswertung[[#This Row],[Platz]]=2,CONCATENATE(Tabelle_Auswertung[[#This Row],[Bildname]]," von ",Tabelle_Auswertung[[#This Row],[Autor(in)]]),"")</f>
        <v/>
      </c>
      <c r="AC105" s="3" t="str">
        <f>IF(Tabelle_Auswertung[[#This Row],[Platz]]=3,CONCATENATE(Tabelle_Auswertung[[#This Row],[Bildname]]," von ",Tabelle_Auswertung[[#This Row],[Autor(in)]]),"")</f>
        <v/>
      </c>
      <c r="AD105" s="3" t="str">
        <f>IF(Tabelle_Auswertung[[#This Row],[Platz]]=4,CONCATENATE(Tabelle_Auswertung[[#This Row],[Bildname]]," von ",Tabelle_Auswertung[[#This Row],[Autor(in)]]),"")</f>
        <v/>
      </c>
      <c r="AE105" s="3" t="str">
        <f>IF(Tabelle_Auswertung[[#This Row],[Platz]]=5,CONCATENATE(Tabelle_Auswertung[[#This Row],[Bildname]]," von ",Tabelle_Auswertung[[#This Row],[Autor(in)]]),"")</f>
        <v/>
      </c>
      <c r="AF105" s="3" t="str">
        <f>IF(Tabelle_Auswertung[[#This Row],[Platz]]=6,CONCATENATE(Tabelle_Auswertung[[#This Row],[Bildname]]," von ",Tabelle_Auswertung[[#This Row],[Autor(in)]]),"")</f>
        <v/>
      </c>
      <c r="AG105" s="3" t="str">
        <f>IF(Tabelle_Auswertung[[#This Row],[Platz]]=7,CONCATENATE(Tabelle_Auswertung[[#This Row],[Bildname]]," von ",Tabelle_Auswertung[[#This Row],[Autor(in)]]),"")</f>
        <v/>
      </c>
      <c r="AH105" s="3" t="str">
        <f>IF(Tabelle_Auswertung[[#This Row],[Platz]]=8,CONCATENATE(Tabelle_Auswertung[[#This Row],[Bildname]]," von ",Tabelle_Auswertung[[#This Row],[Autor(in)]]),"")</f>
        <v/>
      </c>
      <c r="AI105" s="3" t="str">
        <f>IF(Tabelle_Auswertung[[#This Row],[Platz]]=9,CONCATENATE(Tabelle_Auswertung[[#This Row],[Bildname]]," von ",Tabelle_Auswertung[[#This Row],[Autor(in)]]),"")</f>
        <v/>
      </c>
      <c r="AJ105" s="3" t="str">
        <f>IF(Tabelle_Auswertung[[#This Row],[Platz]]=10,CONCATENATE(Tabelle_Auswertung[[#This Row],[Bildname]]," von ",Tabelle_Auswertung[[#This Row],[Autor(in)]]),"")</f>
        <v/>
      </c>
    </row>
    <row r="106" spans="2:36">
      <c r="B106" s="33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4" t="str">
        <f>IF(Tabelle_Auswertung[[#This Row],[Bildname]]&lt;&gt;"",SUM(Tabelle_Auswertung[[#This Row],[Juror 1]:[Juror 20]])," - ")</f>
        <v xml:space="preserve"> - </v>
      </c>
      <c r="X106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6" s="16" t="str">
        <f>IF(Tabelle_Auswertung[[#This Row],[Bildname]]&lt;&gt;"",IF(Tabelle_Auswertung[[#This Row],[Punkte]]&gt;0,RANK(Tabelle_Auswertung[[#This Row],[Punkte]],[Punkte],0)," - ")," - ")</f>
        <v xml:space="preserve"> - </v>
      </c>
      <c r="Z106" s="32" t="s">
        <v>7</v>
      </c>
      <c r="AA106" s="3" t="str">
        <f>IF(Tabelle_Auswertung[[#This Row],[Platz]]=1,CONCATENATE(Tabelle_Auswertung[[#This Row],[Bildname]]," von ",Tabelle_Auswertung[[#This Row],[Autor(in)]]),"")</f>
        <v/>
      </c>
      <c r="AB106" s="3" t="str">
        <f>IF(Tabelle_Auswertung[[#This Row],[Platz]]=2,CONCATENATE(Tabelle_Auswertung[[#This Row],[Bildname]]," von ",Tabelle_Auswertung[[#This Row],[Autor(in)]]),"")</f>
        <v/>
      </c>
      <c r="AC106" s="3" t="str">
        <f>IF(Tabelle_Auswertung[[#This Row],[Platz]]=3,CONCATENATE(Tabelle_Auswertung[[#This Row],[Bildname]]," von ",Tabelle_Auswertung[[#This Row],[Autor(in)]]),"")</f>
        <v/>
      </c>
      <c r="AD106" s="3" t="str">
        <f>IF(Tabelle_Auswertung[[#This Row],[Platz]]=4,CONCATENATE(Tabelle_Auswertung[[#This Row],[Bildname]]," von ",Tabelle_Auswertung[[#This Row],[Autor(in)]]),"")</f>
        <v/>
      </c>
      <c r="AE106" s="3" t="str">
        <f>IF(Tabelle_Auswertung[[#This Row],[Platz]]=5,CONCATENATE(Tabelle_Auswertung[[#This Row],[Bildname]]," von ",Tabelle_Auswertung[[#This Row],[Autor(in)]]),"")</f>
        <v/>
      </c>
      <c r="AF106" s="3" t="str">
        <f>IF(Tabelle_Auswertung[[#This Row],[Platz]]=6,CONCATENATE(Tabelle_Auswertung[[#This Row],[Bildname]]," von ",Tabelle_Auswertung[[#This Row],[Autor(in)]]),"")</f>
        <v/>
      </c>
      <c r="AG106" s="3" t="str">
        <f>IF(Tabelle_Auswertung[[#This Row],[Platz]]=7,CONCATENATE(Tabelle_Auswertung[[#This Row],[Bildname]]," von ",Tabelle_Auswertung[[#This Row],[Autor(in)]]),"")</f>
        <v/>
      </c>
      <c r="AH106" s="3" t="str">
        <f>IF(Tabelle_Auswertung[[#This Row],[Platz]]=8,CONCATENATE(Tabelle_Auswertung[[#This Row],[Bildname]]," von ",Tabelle_Auswertung[[#This Row],[Autor(in)]]),"")</f>
        <v/>
      </c>
      <c r="AI106" s="3" t="str">
        <f>IF(Tabelle_Auswertung[[#This Row],[Platz]]=9,CONCATENATE(Tabelle_Auswertung[[#This Row],[Bildname]]," von ",Tabelle_Auswertung[[#This Row],[Autor(in)]]),"")</f>
        <v/>
      </c>
      <c r="AJ106" s="3" t="str">
        <f>IF(Tabelle_Auswertung[[#This Row],[Platz]]=10,CONCATENATE(Tabelle_Auswertung[[#This Row],[Bildname]]," von ",Tabelle_Auswertung[[#This Row],[Autor(in)]]),"")</f>
        <v/>
      </c>
    </row>
    <row r="107" spans="2:36">
      <c r="B107" s="33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4" t="str">
        <f>IF(Tabelle_Auswertung[[#This Row],[Bildname]]&lt;&gt;"",SUM(Tabelle_Auswertung[[#This Row],[Juror 1]:[Juror 20]])," - ")</f>
        <v xml:space="preserve"> - </v>
      </c>
      <c r="X107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7" s="16" t="str">
        <f>IF(Tabelle_Auswertung[[#This Row],[Bildname]]&lt;&gt;"",IF(Tabelle_Auswertung[[#This Row],[Punkte]]&gt;0,RANK(Tabelle_Auswertung[[#This Row],[Punkte]],[Punkte],0)," - ")," - ")</f>
        <v xml:space="preserve"> - </v>
      </c>
      <c r="Z107" s="32" t="s">
        <v>7</v>
      </c>
      <c r="AA107" s="3" t="str">
        <f>IF(Tabelle_Auswertung[[#This Row],[Platz]]=1,CONCATENATE(Tabelle_Auswertung[[#This Row],[Bildname]]," von ",Tabelle_Auswertung[[#This Row],[Autor(in)]]),"")</f>
        <v/>
      </c>
      <c r="AB107" s="3" t="str">
        <f>IF(Tabelle_Auswertung[[#This Row],[Platz]]=2,CONCATENATE(Tabelle_Auswertung[[#This Row],[Bildname]]," von ",Tabelle_Auswertung[[#This Row],[Autor(in)]]),"")</f>
        <v/>
      </c>
      <c r="AC107" s="3" t="str">
        <f>IF(Tabelle_Auswertung[[#This Row],[Platz]]=3,CONCATENATE(Tabelle_Auswertung[[#This Row],[Bildname]]," von ",Tabelle_Auswertung[[#This Row],[Autor(in)]]),"")</f>
        <v/>
      </c>
      <c r="AD107" s="3" t="str">
        <f>IF(Tabelle_Auswertung[[#This Row],[Platz]]=4,CONCATENATE(Tabelle_Auswertung[[#This Row],[Bildname]]," von ",Tabelle_Auswertung[[#This Row],[Autor(in)]]),"")</f>
        <v/>
      </c>
      <c r="AE107" s="3" t="str">
        <f>IF(Tabelle_Auswertung[[#This Row],[Platz]]=5,CONCATENATE(Tabelle_Auswertung[[#This Row],[Bildname]]," von ",Tabelle_Auswertung[[#This Row],[Autor(in)]]),"")</f>
        <v/>
      </c>
      <c r="AF107" s="3" t="str">
        <f>IF(Tabelle_Auswertung[[#This Row],[Platz]]=6,CONCATENATE(Tabelle_Auswertung[[#This Row],[Bildname]]," von ",Tabelle_Auswertung[[#This Row],[Autor(in)]]),"")</f>
        <v/>
      </c>
      <c r="AG107" s="3" t="str">
        <f>IF(Tabelle_Auswertung[[#This Row],[Platz]]=7,CONCATENATE(Tabelle_Auswertung[[#This Row],[Bildname]]," von ",Tabelle_Auswertung[[#This Row],[Autor(in)]]),"")</f>
        <v/>
      </c>
      <c r="AH107" s="3" t="str">
        <f>IF(Tabelle_Auswertung[[#This Row],[Platz]]=8,CONCATENATE(Tabelle_Auswertung[[#This Row],[Bildname]]," von ",Tabelle_Auswertung[[#This Row],[Autor(in)]]),"")</f>
        <v/>
      </c>
      <c r="AI107" s="3" t="str">
        <f>IF(Tabelle_Auswertung[[#This Row],[Platz]]=9,CONCATENATE(Tabelle_Auswertung[[#This Row],[Bildname]]," von ",Tabelle_Auswertung[[#This Row],[Autor(in)]]),"")</f>
        <v/>
      </c>
      <c r="AJ107" s="3" t="str">
        <f>IF(Tabelle_Auswertung[[#This Row],[Platz]]=10,CONCATENATE(Tabelle_Auswertung[[#This Row],[Bildname]]," von ",Tabelle_Auswertung[[#This Row],[Autor(in)]]),"")</f>
        <v/>
      </c>
    </row>
    <row r="108" spans="2:36">
      <c r="B108" s="33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4" t="str">
        <f>IF(Tabelle_Auswertung[[#This Row],[Bildname]]&lt;&gt;"",SUM(Tabelle_Auswertung[[#This Row],[Juror 1]:[Juror 20]])," - ")</f>
        <v xml:space="preserve"> - </v>
      </c>
      <c r="X108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8" s="16" t="str">
        <f>IF(Tabelle_Auswertung[[#This Row],[Bildname]]&lt;&gt;"",IF(Tabelle_Auswertung[[#This Row],[Punkte]]&gt;0,RANK(Tabelle_Auswertung[[#This Row],[Punkte]],[Punkte],0)," - ")," - ")</f>
        <v xml:space="preserve"> - </v>
      </c>
      <c r="Z108" s="32" t="s">
        <v>7</v>
      </c>
      <c r="AA108" s="3" t="str">
        <f>IF(Tabelle_Auswertung[[#This Row],[Platz]]=1,CONCATENATE(Tabelle_Auswertung[[#This Row],[Bildname]]," von ",Tabelle_Auswertung[[#This Row],[Autor(in)]]),"")</f>
        <v/>
      </c>
      <c r="AB108" s="3" t="str">
        <f>IF(Tabelle_Auswertung[[#This Row],[Platz]]=2,CONCATENATE(Tabelle_Auswertung[[#This Row],[Bildname]]," von ",Tabelle_Auswertung[[#This Row],[Autor(in)]]),"")</f>
        <v/>
      </c>
      <c r="AC108" s="3" t="str">
        <f>IF(Tabelle_Auswertung[[#This Row],[Platz]]=3,CONCATENATE(Tabelle_Auswertung[[#This Row],[Bildname]]," von ",Tabelle_Auswertung[[#This Row],[Autor(in)]]),"")</f>
        <v/>
      </c>
      <c r="AD108" s="3" t="str">
        <f>IF(Tabelle_Auswertung[[#This Row],[Platz]]=4,CONCATENATE(Tabelle_Auswertung[[#This Row],[Bildname]]," von ",Tabelle_Auswertung[[#This Row],[Autor(in)]]),"")</f>
        <v/>
      </c>
      <c r="AE108" s="3" t="str">
        <f>IF(Tabelle_Auswertung[[#This Row],[Platz]]=5,CONCATENATE(Tabelle_Auswertung[[#This Row],[Bildname]]," von ",Tabelle_Auswertung[[#This Row],[Autor(in)]]),"")</f>
        <v/>
      </c>
      <c r="AF108" s="3" t="str">
        <f>IF(Tabelle_Auswertung[[#This Row],[Platz]]=6,CONCATENATE(Tabelle_Auswertung[[#This Row],[Bildname]]," von ",Tabelle_Auswertung[[#This Row],[Autor(in)]]),"")</f>
        <v/>
      </c>
      <c r="AG108" s="3" t="str">
        <f>IF(Tabelle_Auswertung[[#This Row],[Platz]]=7,CONCATENATE(Tabelle_Auswertung[[#This Row],[Bildname]]," von ",Tabelle_Auswertung[[#This Row],[Autor(in)]]),"")</f>
        <v/>
      </c>
      <c r="AH108" s="3" t="str">
        <f>IF(Tabelle_Auswertung[[#This Row],[Platz]]=8,CONCATENATE(Tabelle_Auswertung[[#This Row],[Bildname]]," von ",Tabelle_Auswertung[[#This Row],[Autor(in)]]),"")</f>
        <v/>
      </c>
      <c r="AI108" s="3" t="str">
        <f>IF(Tabelle_Auswertung[[#This Row],[Platz]]=9,CONCATENATE(Tabelle_Auswertung[[#This Row],[Bildname]]," von ",Tabelle_Auswertung[[#This Row],[Autor(in)]]),"")</f>
        <v/>
      </c>
      <c r="AJ108" s="3" t="str">
        <f>IF(Tabelle_Auswertung[[#This Row],[Platz]]=10,CONCATENATE(Tabelle_Auswertung[[#This Row],[Bildname]]," von ",Tabelle_Auswertung[[#This Row],[Autor(in)]]),"")</f>
        <v/>
      </c>
    </row>
    <row r="109" spans="2:36">
      <c r="B109" s="33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4" t="str">
        <f>IF(Tabelle_Auswertung[[#This Row],[Bildname]]&lt;&gt;"",SUM(Tabelle_Auswertung[[#This Row],[Juror 1]:[Juror 20]])," - ")</f>
        <v xml:space="preserve"> - </v>
      </c>
      <c r="X109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9" s="16" t="str">
        <f>IF(Tabelle_Auswertung[[#This Row],[Bildname]]&lt;&gt;"",IF(Tabelle_Auswertung[[#This Row],[Punkte]]&gt;0,RANK(Tabelle_Auswertung[[#This Row],[Punkte]],[Punkte],0)," - ")," - ")</f>
        <v xml:space="preserve"> - </v>
      </c>
      <c r="Z109" s="32" t="s">
        <v>7</v>
      </c>
      <c r="AA109" s="3" t="str">
        <f>IF(Tabelle_Auswertung[[#This Row],[Platz]]=1,CONCATENATE(Tabelle_Auswertung[[#This Row],[Bildname]]," von ",Tabelle_Auswertung[[#This Row],[Autor(in)]]),"")</f>
        <v/>
      </c>
      <c r="AB109" s="3" t="str">
        <f>IF(Tabelle_Auswertung[[#This Row],[Platz]]=2,CONCATENATE(Tabelle_Auswertung[[#This Row],[Bildname]]," von ",Tabelle_Auswertung[[#This Row],[Autor(in)]]),"")</f>
        <v/>
      </c>
      <c r="AC109" s="3" t="str">
        <f>IF(Tabelle_Auswertung[[#This Row],[Platz]]=3,CONCATENATE(Tabelle_Auswertung[[#This Row],[Bildname]]," von ",Tabelle_Auswertung[[#This Row],[Autor(in)]]),"")</f>
        <v/>
      </c>
      <c r="AD109" s="3" t="str">
        <f>IF(Tabelle_Auswertung[[#This Row],[Platz]]=4,CONCATENATE(Tabelle_Auswertung[[#This Row],[Bildname]]," von ",Tabelle_Auswertung[[#This Row],[Autor(in)]]),"")</f>
        <v/>
      </c>
      <c r="AE109" s="3" t="str">
        <f>IF(Tabelle_Auswertung[[#This Row],[Platz]]=5,CONCATENATE(Tabelle_Auswertung[[#This Row],[Bildname]]," von ",Tabelle_Auswertung[[#This Row],[Autor(in)]]),"")</f>
        <v/>
      </c>
      <c r="AF109" s="3" t="str">
        <f>IF(Tabelle_Auswertung[[#This Row],[Platz]]=6,CONCATENATE(Tabelle_Auswertung[[#This Row],[Bildname]]," von ",Tabelle_Auswertung[[#This Row],[Autor(in)]]),"")</f>
        <v/>
      </c>
      <c r="AG109" s="3" t="str">
        <f>IF(Tabelle_Auswertung[[#This Row],[Platz]]=7,CONCATENATE(Tabelle_Auswertung[[#This Row],[Bildname]]," von ",Tabelle_Auswertung[[#This Row],[Autor(in)]]),"")</f>
        <v/>
      </c>
      <c r="AH109" s="3" t="str">
        <f>IF(Tabelle_Auswertung[[#This Row],[Platz]]=8,CONCATENATE(Tabelle_Auswertung[[#This Row],[Bildname]]," von ",Tabelle_Auswertung[[#This Row],[Autor(in)]]),"")</f>
        <v/>
      </c>
      <c r="AI109" s="3" t="str">
        <f>IF(Tabelle_Auswertung[[#This Row],[Platz]]=9,CONCATENATE(Tabelle_Auswertung[[#This Row],[Bildname]]," von ",Tabelle_Auswertung[[#This Row],[Autor(in)]]),"")</f>
        <v/>
      </c>
      <c r="AJ109" s="3" t="str">
        <f>IF(Tabelle_Auswertung[[#This Row],[Platz]]=10,CONCATENATE(Tabelle_Auswertung[[#This Row],[Bildname]]," von ",Tabelle_Auswertung[[#This Row],[Autor(in)]]),"")</f>
        <v/>
      </c>
    </row>
    <row r="110" spans="2:36">
      <c r="B110" s="33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4" t="str">
        <f>IF(Tabelle_Auswertung[[#This Row],[Bildname]]&lt;&gt;"",SUM(Tabelle_Auswertung[[#This Row],[Juror 1]:[Juror 20]])," - ")</f>
        <v xml:space="preserve"> - </v>
      </c>
      <c r="X110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0" s="16" t="str">
        <f>IF(Tabelle_Auswertung[[#This Row],[Bildname]]&lt;&gt;"",IF(Tabelle_Auswertung[[#This Row],[Punkte]]&gt;0,RANK(Tabelle_Auswertung[[#This Row],[Punkte]],[Punkte],0)," - ")," - ")</f>
        <v xml:space="preserve"> - </v>
      </c>
      <c r="Z110" s="32" t="s">
        <v>7</v>
      </c>
      <c r="AA110" s="3" t="str">
        <f>IF(Tabelle_Auswertung[[#This Row],[Platz]]=1,CONCATENATE(Tabelle_Auswertung[[#This Row],[Bildname]]," von ",Tabelle_Auswertung[[#This Row],[Autor(in)]]),"")</f>
        <v/>
      </c>
      <c r="AB110" s="3" t="str">
        <f>IF(Tabelle_Auswertung[[#This Row],[Platz]]=2,CONCATENATE(Tabelle_Auswertung[[#This Row],[Bildname]]," von ",Tabelle_Auswertung[[#This Row],[Autor(in)]]),"")</f>
        <v/>
      </c>
      <c r="AC110" s="3" t="str">
        <f>IF(Tabelle_Auswertung[[#This Row],[Platz]]=3,CONCATENATE(Tabelle_Auswertung[[#This Row],[Bildname]]," von ",Tabelle_Auswertung[[#This Row],[Autor(in)]]),"")</f>
        <v/>
      </c>
      <c r="AD110" s="3" t="str">
        <f>IF(Tabelle_Auswertung[[#This Row],[Platz]]=4,CONCATENATE(Tabelle_Auswertung[[#This Row],[Bildname]]," von ",Tabelle_Auswertung[[#This Row],[Autor(in)]]),"")</f>
        <v/>
      </c>
      <c r="AE110" s="3" t="str">
        <f>IF(Tabelle_Auswertung[[#This Row],[Platz]]=5,CONCATENATE(Tabelle_Auswertung[[#This Row],[Bildname]]," von ",Tabelle_Auswertung[[#This Row],[Autor(in)]]),"")</f>
        <v/>
      </c>
      <c r="AF110" s="3" t="str">
        <f>IF(Tabelle_Auswertung[[#This Row],[Platz]]=6,CONCATENATE(Tabelle_Auswertung[[#This Row],[Bildname]]," von ",Tabelle_Auswertung[[#This Row],[Autor(in)]]),"")</f>
        <v/>
      </c>
      <c r="AG110" s="3" t="str">
        <f>IF(Tabelle_Auswertung[[#This Row],[Platz]]=7,CONCATENATE(Tabelle_Auswertung[[#This Row],[Bildname]]," von ",Tabelle_Auswertung[[#This Row],[Autor(in)]]),"")</f>
        <v/>
      </c>
      <c r="AH110" s="3" t="str">
        <f>IF(Tabelle_Auswertung[[#This Row],[Platz]]=8,CONCATENATE(Tabelle_Auswertung[[#This Row],[Bildname]]," von ",Tabelle_Auswertung[[#This Row],[Autor(in)]]),"")</f>
        <v/>
      </c>
      <c r="AI110" s="3" t="str">
        <f>IF(Tabelle_Auswertung[[#This Row],[Platz]]=9,CONCATENATE(Tabelle_Auswertung[[#This Row],[Bildname]]," von ",Tabelle_Auswertung[[#This Row],[Autor(in)]]),"")</f>
        <v/>
      </c>
      <c r="AJ110" s="3" t="str">
        <f>IF(Tabelle_Auswertung[[#This Row],[Platz]]=10,CONCATENATE(Tabelle_Auswertung[[#This Row],[Bildname]]," von ",Tabelle_Auswertung[[#This Row],[Autor(in)]]),"")</f>
        <v/>
      </c>
    </row>
    <row r="111" spans="2:36">
      <c r="B111" s="33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4" t="str">
        <f>IF(Tabelle_Auswertung[[#This Row],[Bildname]]&lt;&gt;"",SUM(Tabelle_Auswertung[[#This Row],[Juror 1]:[Juror 20]])," - ")</f>
        <v xml:space="preserve"> - </v>
      </c>
      <c r="X111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1" s="16" t="str">
        <f>IF(Tabelle_Auswertung[[#This Row],[Bildname]]&lt;&gt;"",IF(Tabelle_Auswertung[[#This Row],[Punkte]]&gt;0,RANK(Tabelle_Auswertung[[#This Row],[Punkte]],[Punkte],0)," - ")," - ")</f>
        <v xml:space="preserve"> - </v>
      </c>
      <c r="Z111" s="32" t="s">
        <v>7</v>
      </c>
      <c r="AA111" s="3" t="str">
        <f>IF(Tabelle_Auswertung[[#This Row],[Platz]]=1,CONCATENATE(Tabelle_Auswertung[[#This Row],[Bildname]]," von ",Tabelle_Auswertung[[#This Row],[Autor(in)]]),"")</f>
        <v/>
      </c>
      <c r="AB111" s="3" t="str">
        <f>IF(Tabelle_Auswertung[[#This Row],[Platz]]=2,CONCATENATE(Tabelle_Auswertung[[#This Row],[Bildname]]," von ",Tabelle_Auswertung[[#This Row],[Autor(in)]]),"")</f>
        <v/>
      </c>
      <c r="AC111" s="3" t="str">
        <f>IF(Tabelle_Auswertung[[#This Row],[Platz]]=3,CONCATENATE(Tabelle_Auswertung[[#This Row],[Bildname]]," von ",Tabelle_Auswertung[[#This Row],[Autor(in)]]),"")</f>
        <v/>
      </c>
      <c r="AD111" s="3" t="str">
        <f>IF(Tabelle_Auswertung[[#This Row],[Platz]]=4,CONCATENATE(Tabelle_Auswertung[[#This Row],[Bildname]]," von ",Tabelle_Auswertung[[#This Row],[Autor(in)]]),"")</f>
        <v/>
      </c>
      <c r="AE111" s="3" t="str">
        <f>IF(Tabelle_Auswertung[[#This Row],[Platz]]=5,CONCATENATE(Tabelle_Auswertung[[#This Row],[Bildname]]," von ",Tabelle_Auswertung[[#This Row],[Autor(in)]]),"")</f>
        <v/>
      </c>
      <c r="AF111" s="3" t="str">
        <f>IF(Tabelle_Auswertung[[#This Row],[Platz]]=6,CONCATENATE(Tabelle_Auswertung[[#This Row],[Bildname]]," von ",Tabelle_Auswertung[[#This Row],[Autor(in)]]),"")</f>
        <v/>
      </c>
      <c r="AG111" s="3" t="str">
        <f>IF(Tabelle_Auswertung[[#This Row],[Platz]]=7,CONCATENATE(Tabelle_Auswertung[[#This Row],[Bildname]]," von ",Tabelle_Auswertung[[#This Row],[Autor(in)]]),"")</f>
        <v/>
      </c>
      <c r="AH111" s="3" t="str">
        <f>IF(Tabelle_Auswertung[[#This Row],[Platz]]=8,CONCATENATE(Tabelle_Auswertung[[#This Row],[Bildname]]," von ",Tabelle_Auswertung[[#This Row],[Autor(in)]]),"")</f>
        <v/>
      </c>
      <c r="AI111" s="3" t="str">
        <f>IF(Tabelle_Auswertung[[#This Row],[Platz]]=9,CONCATENATE(Tabelle_Auswertung[[#This Row],[Bildname]]," von ",Tabelle_Auswertung[[#This Row],[Autor(in)]]),"")</f>
        <v/>
      </c>
      <c r="AJ111" s="3" t="str">
        <f>IF(Tabelle_Auswertung[[#This Row],[Platz]]=10,CONCATENATE(Tabelle_Auswertung[[#This Row],[Bildname]]," von ",Tabelle_Auswertung[[#This Row],[Autor(in)]]),"")</f>
        <v/>
      </c>
    </row>
    <row r="112" spans="2:36">
      <c r="B112" s="33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4" t="str">
        <f>IF(Tabelle_Auswertung[[#This Row],[Bildname]]&lt;&gt;"",SUM(Tabelle_Auswertung[[#This Row],[Juror 1]:[Juror 20]])," - ")</f>
        <v xml:space="preserve"> - </v>
      </c>
      <c r="X112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2" s="16" t="str">
        <f>IF(Tabelle_Auswertung[[#This Row],[Bildname]]&lt;&gt;"",IF(Tabelle_Auswertung[[#This Row],[Punkte]]&gt;0,RANK(Tabelle_Auswertung[[#This Row],[Punkte]],[Punkte],0)," - ")," - ")</f>
        <v xml:space="preserve"> - </v>
      </c>
      <c r="Z112" s="32" t="s">
        <v>7</v>
      </c>
      <c r="AA112" s="3" t="str">
        <f>IF(Tabelle_Auswertung[[#This Row],[Platz]]=1,CONCATENATE(Tabelle_Auswertung[[#This Row],[Bildname]]," von ",Tabelle_Auswertung[[#This Row],[Autor(in)]]),"")</f>
        <v/>
      </c>
      <c r="AB112" s="3" t="str">
        <f>IF(Tabelle_Auswertung[[#This Row],[Platz]]=2,CONCATENATE(Tabelle_Auswertung[[#This Row],[Bildname]]," von ",Tabelle_Auswertung[[#This Row],[Autor(in)]]),"")</f>
        <v/>
      </c>
      <c r="AC112" s="3" t="str">
        <f>IF(Tabelle_Auswertung[[#This Row],[Platz]]=3,CONCATENATE(Tabelle_Auswertung[[#This Row],[Bildname]]," von ",Tabelle_Auswertung[[#This Row],[Autor(in)]]),"")</f>
        <v/>
      </c>
      <c r="AD112" s="3" t="str">
        <f>IF(Tabelle_Auswertung[[#This Row],[Platz]]=4,CONCATENATE(Tabelle_Auswertung[[#This Row],[Bildname]]," von ",Tabelle_Auswertung[[#This Row],[Autor(in)]]),"")</f>
        <v/>
      </c>
      <c r="AE112" s="3" t="str">
        <f>IF(Tabelle_Auswertung[[#This Row],[Platz]]=5,CONCATENATE(Tabelle_Auswertung[[#This Row],[Bildname]]," von ",Tabelle_Auswertung[[#This Row],[Autor(in)]]),"")</f>
        <v/>
      </c>
      <c r="AF112" s="3" t="str">
        <f>IF(Tabelle_Auswertung[[#This Row],[Platz]]=6,CONCATENATE(Tabelle_Auswertung[[#This Row],[Bildname]]," von ",Tabelle_Auswertung[[#This Row],[Autor(in)]]),"")</f>
        <v/>
      </c>
      <c r="AG112" s="3" t="str">
        <f>IF(Tabelle_Auswertung[[#This Row],[Platz]]=7,CONCATENATE(Tabelle_Auswertung[[#This Row],[Bildname]]," von ",Tabelle_Auswertung[[#This Row],[Autor(in)]]),"")</f>
        <v/>
      </c>
      <c r="AH112" s="3" t="str">
        <f>IF(Tabelle_Auswertung[[#This Row],[Platz]]=8,CONCATENATE(Tabelle_Auswertung[[#This Row],[Bildname]]," von ",Tabelle_Auswertung[[#This Row],[Autor(in)]]),"")</f>
        <v/>
      </c>
      <c r="AI112" s="3" t="str">
        <f>IF(Tabelle_Auswertung[[#This Row],[Platz]]=9,CONCATENATE(Tabelle_Auswertung[[#This Row],[Bildname]]," von ",Tabelle_Auswertung[[#This Row],[Autor(in)]]),"")</f>
        <v/>
      </c>
      <c r="AJ112" s="3" t="str">
        <f>IF(Tabelle_Auswertung[[#This Row],[Platz]]=10,CONCATENATE(Tabelle_Auswertung[[#This Row],[Bildname]]," von ",Tabelle_Auswertung[[#This Row],[Autor(in)]]),"")</f>
        <v/>
      </c>
    </row>
    <row r="113" spans="2:36">
      <c r="B113" s="33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4" t="str">
        <f>IF(Tabelle_Auswertung[[#This Row],[Bildname]]&lt;&gt;"",SUM(Tabelle_Auswertung[[#This Row],[Juror 1]:[Juror 20]])," - ")</f>
        <v xml:space="preserve"> - </v>
      </c>
      <c r="X113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3" s="16" t="str">
        <f>IF(Tabelle_Auswertung[[#This Row],[Bildname]]&lt;&gt;"",IF(Tabelle_Auswertung[[#This Row],[Punkte]]&gt;0,RANK(Tabelle_Auswertung[[#This Row],[Punkte]],[Punkte],0)," - ")," - ")</f>
        <v xml:space="preserve"> - </v>
      </c>
      <c r="Z113" s="32" t="s">
        <v>7</v>
      </c>
      <c r="AA113" s="3" t="str">
        <f>IF(Tabelle_Auswertung[[#This Row],[Platz]]=1,CONCATENATE(Tabelle_Auswertung[[#This Row],[Bildname]]," von ",Tabelle_Auswertung[[#This Row],[Autor(in)]]),"")</f>
        <v/>
      </c>
      <c r="AB113" s="3" t="str">
        <f>IF(Tabelle_Auswertung[[#This Row],[Platz]]=2,CONCATENATE(Tabelle_Auswertung[[#This Row],[Bildname]]," von ",Tabelle_Auswertung[[#This Row],[Autor(in)]]),"")</f>
        <v/>
      </c>
      <c r="AC113" s="3" t="str">
        <f>IF(Tabelle_Auswertung[[#This Row],[Platz]]=3,CONCATENATE(Tabelle_Auswertung[[#This Row],[Bildname]]," von ",Tabelle_Auswertung[[#This Row],[Autor(in)]]),"")</f>
        <v/>
      </c>
      <c r="AD113" s="3" t="str">
        <f>IF(Tabelle_Auswertung[[#This Row],[Platz]]=4,CONCATENATE(Tabelle_Auswertung[[#This Row],[Bildname]]," von ",Tabelle_Auswertung[[#This Row],[Autor(in)]]),"")</f>
        <v/>
      </c>
      <c r="AE113" s="3" t="str">
        <f>IF(Tabelle_Auswertung[[#This Row],[Platz]]=5,CONCATENATE(Tabelle_Auswertung[[#This Row],[Bildname]]," von ",Tabelle_Auswertung[[#This Row],[Autor(in)]]),"")</f>
        <v/>
      </c>
      <c r="AF113" s="3" t="str">
        <f>IF(Tabelle_Auswertung[[#This Row],[Platz]]=6,CONCATENATE(Tabelle_Auswertung[[#This Row],[Bildname]]," von ",Tabelle_Auswertung[[#This Row],[Autor(in)]]),"")</f>
        <v/>
      </c>
      <c r="AG113" s="3" t="str">
        <f>IF(Tabelle_Auswertung[[#This Row],[Platz]]=7,CONCATENATE(Tabelle_Auswertung[[#This Row],[Bildname]]," von ",Tabelle_Auswertung[[#This Row],[Autor(in)]]),"")</f>
        <v/>
      </c>
      <c r="AH113" s="3" t="str">
        <f>IF(Tabelle_Auswertung[[#This Row],[Platz]]=8,CONCATENATE(Tabelle_Auswertung[[#This Row],[Bildname]]," von ",Tabelle_Auswertung[[#This Row],[Autor(in)]]),"")</f>
        <v/>
      </c>
      <c r="AI113" s="3" t="str">
        <f>IF(Tabelle_Auswertung[[#This Row],[Platz]]=9,CONCATENATE(Tabelle_Auswertung[[#This Row],[Bildname]]," von ",Tabelle_Auswertung[[#This Row],[Autor(in)]]),"")</f>
        <v/>
      </c>
      <c r="AJ113" s="3" t="str">
        <f>IF(Tabelle_Auswertung[[#This Row],[Platz]]=10,CONCATENATE(Tabelle_Auswertung[[#This Row],[Bildname]]," von ",Tabelle_Auswertung[[#This Row],[Autor(in)]]),"")</f>
        <v/>
      </c>
    </row>
    <row r="114" spans="2:36">
      <c r="B114" s="33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4" t="str">
        <f>IF(Tabelle_Auswertung[[#This Row],[Bildname]]&lt;&gt;"",SUM(Tabelle_Auswertung[[#This Row],[Juror 1]:[Juror 20]])," - ")</f>
        <v xml:space="preserve"> - </v>
      </c>
      <c r="X114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4" s="16" t="str">
        <f>IF(Tabelle_Auswertung[[#This Row],[Bildname]]&lt;&gt;"",IF(Tabelle_Auswertung[[#This Row],[Punkte]]&gt;0,RANK(Tabelle_Auswertung[[#This Row],[Punkte]],[Punkte],0)," - ")," - ")</f>
        <v xml:space="preserve"> - </v>
      </c>
      <c r="Z114" s="32" t="s">
        <v>7</v>
      </c>
      <c r="AA114" s="3" t="str">
        <f>IF(Tabelle_Auswertung[[#This Row],[Platz]]=1,CONCATENATE(Tabelle_Auswertung[[#This Row],[Bildname]]," von ",Tabelle_Auswertung[[#This Row],[Autor(in)]]),"")</f>
        <v/>
      </c>
      <c r="AB114" s="3" t="str">
        <f>IF(Tabelle_Auswertung[[#This Row],[Platz]]=2,CONCATENATE(Tabelle_Auswertung[[#This Row],[Bildname]]," von ",Tabelle_Auswertung[[#This Row],[Autor(in)]]),"")</f>
        <v/>
      </c>
      <c r="AC114" s="3" t="str">
        <f>IF(Tabelle_Auswertung[[#This Row],[Platz]]=3,CONCATENATE(Tabelle_Auswertung[[#This Row],[Bildname]]," von ",Tabelle_Auswertung[[#This Row],[Autor(in)]]),"")</f>
        <v/>
      </c>
      <c r="AD114" s="3" t="str">
        <f>IF(Tabelle_Auswertung[[#This Row],[Platz]]=4,CONCATENATE(Tabelle_Auswertung[[#This Row],[Bildname]]," von ",Tabelle_Auswertung[[#This Row],[Autor(in)]]),"")</f>
        <v/>
      </c>
      <c r="AE114" s="3" t="str">
        <f>IF(Tabelle_Auswertung[[#This Row],[Platz]]=5,CONCATENATE(Tabelle_Auswertung[[#This Row],[Bildname]]," von ",Tabelle_Auswertung[[#This Row],[Autor(in)]]),"")</f>
        <v/>
      </c>
      <c r="AF114" s="3" t="str">
        <f>IF(Tabelle_Auswertung[[#This Row],[Platz]]=6,CONCATENATE(Tabelle_Auswertung[[#This Row],[Bildname]]," von ",Tabelle_Auswertung[[#This Row],[Autor(in)]]),"")</f>
        <v/>
      </c>
      <c r="AG114" s="3" t="str">
        <f>IF(Tabelle_Auswertung[[#This Row],[Platz]]=7,CONCATENATE(Tabelle_Auswertung[[#This Row],[Bildname]]," von ",Tabelle_Auswertung[[#This Row],[Autor(in)]]),"")</f>
        <v/>
      </c>
      <c r="AH114" s="3" t="str">
        <f>IF(Tabelle_Auswertung[[#This Row],[Platz]]=8,CONCATENATE(Tabelle_Auswertung[[#This Row],[Bildname]]," von ",Tabelle_Auswertung[[#This Row],[Autor(in)]]),"")</f>
        <v/>
      </c>
      <c r="AI114" s="3" t="str">
        <f>IF(Tabelle_Auswertung[[#This Row],[Platz]]=9,CONCATENATE(Tabelle_Auswertung[[#This Row],[Bildname]]," von ",Tabelle_Auswertung[[#This Row],[Autor(in)]]),"")</f>
        <v/>
      </c>
      <c r="AJ114" s="3" t="str">
        <f>IF(Tabelle_Auswertung[[#This Row],[Platz]]=10,CONCATENATE(Tabelle_Auswertung[[#This Row],[Bildname]]," von ",Tabelle_Auswertung[[#This Row],[Autor(in)]]),"")</f>
        <v/>
      </c>
    </row>
    <row r="115" spans="2:36">
      <c r="B115" s="33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4" t="str">
        <f>IF(Tabelle_Auswertung[[#This Row],[Bildname]]&lt;&gt;"",SUM(Tabelle_Auswertung[[#This Row],[Juror 1]:[Juror 20]])," - ")</f>
        <v xml:space="preserve"> - </v>
      </c>
      <c r="X115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5" s="16" t="str">
        <f>IF(Tabelle_Auswertung[[#This Row],[Bildname]]&lt;&gt;"",IF(Tabelle_Auswertung[[#This Row],[Punkte]]&gt;0,RANK(Tabelle_Auswertung[[#This Row],[Punkte]],[Punkte],0)," - ")," - ")</f>
        <v xml:space="preserve"> - </v>
      </c>
      <c r="Z115" s="32" t="s">
        <v>7</v>
      </c>
      <c r="AA115" s="3" t="str">
        <f>IF(Tabelle_Auswertung[[#This Row],[Platz]]=1,CONCATENATE(Tabelle_Auswertung[[#This Row],[Bildname]]," von ",Tabelle_Auswertung[[#This Row],[Autor(in)]]),"")</f>
        <v/>
      </c>
      <c r="AB115" s="3" t="str">
        <f>IF(Tabelle_Auswertung[[#This Row],[Platz]]=2,CONCATENATE(Tabelle_Auswertung[[#This Row],[Bildname]]," von ",Tabelle_Auswertung[[#This Row],[Autor(in)]]),"")</f>
        <v/>
      </c>
      <c r="AC115" s="3" t="str">
        <f>IF(Tabelle_Auswertung[[#This Row],[Platz]]=3,CONCATENATE(Tabelle_Auswertung[[#This Row],[Bildname]]," von ",Tabelle_Auswertung[[#This Row],[Autor(in)]]),"")</f>
        <v/>
      </c>
      <c r="AD115" s="3" t="str">
        <f>IF(Tabelle_Auswertung[[#This Row],[Platz]]=4,CONCATENATE(Tabelle_Auswertung[[#This Row],[Bildname]]," von ",Tabelle_Auswertung[[#This Row],[Autor(in)]]),"")</f>
        <v/>
      </c>
      <c r="AE115" s="3" t="str">
        <f>IF(Tabelle_Auswertung[[#This Row],[Platz]]=5,CONCATENATE(Tabelle_Auswertung[[#This Row],[Bildname]]," von ",Tabelle_Auswertung[[#This Row],[Autor(in)]]),"")</f>
        <v/>
      </c>
      <c r="AF115" s="3" t="str">
        <f>IF(Tabelle_Auswertung[[#This Row],[Platz]]=6,CONCATENATE(Tabelle_Auswertung[[#This Row],[Bildname]]," von ",Tabelle_Auswertung[[#This Row],[Autor(in)]]),"")</f>
        <v/>
      </c>
      <c r="AG115" s="3" t="str">
        <f>IF(Tabelle_Auswertung[[#This Row],[Platz]]=7,CONCATENATE(Tabelle_Auswertung[[#This Row],[Bildname]]," von ",Tabelle_Auswertung[[#This Row],[Autor(in)]]),"")</f>
        <v/>
      </c>
      <c r="AH115" s="3" t="str">
        <f>IF(Tabelle_Auswertung[[#This Row],[Platz]]=8,CONCATENATE(Tabelle_Auswertung[[#This Row],[Bildname]]," von ",Tabelle_Auswertung[[#This Row],[Autor(in)]]),"")</f>
        <v/>
      </c>
      <c r="AI115" s="3" t="str">
        <f>IF(Tabelle_Auswertung[[#This Row],[Platz]]=9,CONCATENATE(Tabelle_Auswertung[[#This Row],[Bildname]]," von ",Tabelle_Auswertung[[#This Row],[Autor(in)]]),"")</f>
        <v/>
      </c>
      <c r="AJ115" s="3" t="str">
        <f>IF(Tabelle_Auswertung[[#This Row],[Platz]]=10,CONCATENATE(Tabelle_Auswertung[[#This Row],[Bildname]]," von ",Tabelle_Auswertung[[#This Row],[Autor(in)]]),"")</f>
        <v/>
      </c>
    </row>
    <row r="116" spans="2:36">
      <c r="B116" s="33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4" t="str">
        <f>IF(Tabelle_Auswertung[[#This Row],[Bildname]]&lt;&gt;"",SUM(Tabelle_Auswertung[[#This Row],[Juror 1]:[Juror 20]])," - ")</f>
        <v xml:space="preserve"> - </v>
      </c>
      <c r="X116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6" s="16" t="str">
        <f>IF(Tabelle_Auswertung[[#This Row],[Bildname]]&lt;&gt;"",IF(Tabelle_Auswertung[[#This Row],[Punkte]]&gt;0,RANK(Tabelle_Auswertung[[#This Row],[Punkte]],[Punkte],0)," - ")," - ")</f>
        <v xml:space="preserve"> - </v>
      </c>
      <c r="Z116" s="32" t="s">
        <v>7</v>
      </c>
      <c r="AA116" s="3" t="str">
        <f>IF(Tabelle_Auswertung[[#This Row],[Platz]]=1,CONCATENATE(Tabelle_Auswertung[[#This Row],[Bildname]]," von ",Tabelle_Auswertung[[#This Row],[Autor(in)]]),"")</f>
        <v/>
      </c>
      <c r="AB116" s="3" t="str">
        <f>IF(Tabelle_Auswertung[[#This Row],[Platz]]=2,CONCATENATE(Tabelle_Auswertung[[#This Row],[Bildname]]," von ",Tabelle_Auswertung[[#This Row],[Autor(in)]]),"")</f>
        <v/>
      </c>
      <c r="AC116" s="3" t="str">
        <f>IF(Tabelle_Auswertung[[#This Row],[Platz]]=3,CONCATENATE(Tabelle_Auswertung[[#This Row],[Bildname]]," von ",Tabelle_Auswertung[[#This Row],[Autor(in)]]),"")</f>
        <v/>
      </c>
      <c r="AD116" s="3" t="str">
        <f>IF(Tabelle_Auswertung[[#This Row],[Platz]]=4,CONCATENATE(Tabelle_Auswertung[[#This Row],[Bildname]]," von ",Tabelle_Auswertung[[#This Row],[Autor(in)]]),"")</f>
        <v/>
      </c>
      <c r="AE116" s="3" t="str">
        <f>IF(Tabelle_Auswertung[[#This Row],[Platz]]=5,CONCATENATE(Tabelle_Auswertung[[#This Row],[Bildname]]," von ",Tabelle_Auswertung[[#This Row],[Autor(in)]]),"")</f>
        <v/>
      </c>
      <c r="AF116" s="3" t="str">
        <f>IF(Tabelle_Auswertung[[#This Row],[Platz]]=6,CONCATENATE(Tabelle_Auswertung[[#This Row],[Bildname]]," von ",Tabelle_Auswertung[[#This Row],[Autor(in)]]),"")</f>
        <v/>
      </c>
      <c r="AG116" s="3" t="str">
        <f>IF(Tabelle_Auswertung[[#This Row],[Platz]]=7,CONCATENATE(Tabelle_Auswertung[[#This Row],[Bildname]]," von ",Tabelle_Auswertung[[#This Row],[Autor(in)]]),"")</f>
        <v/>
      </c>
      <c r="AH116" s="3" t="str">
        <f>IF(Tabelle_Auswertung[[#This Row],[Platz]]=8,CONCATENATE(Tabelle_Auswertung[[#This Row],[Bildname]]," von ",Tabelle_Auswertung[[#This Row],[Autor(in)]]),"")</f>
        <v/>
      </c>
      <c r="AI116" s="3" t="str">
        <f>IF(Tabelle_Auswertung[[#This Row],[Platz]]=9,CONCATENATE(Tabelle_Auswertung[[#This Row],[Bildname]]," von ",Tabelle_Auswertung[[#This Row],[Autor(in)]]),"")</f>
        <v/>
      </c>
      <c r="AJ116" s="3" t="str">
        <f>IF(Tabelle_Auswertung[[#This Row],[Platz]]=10,CONCATENATE(Tabelle_Auswertung[[#This Row],[Bildname]]," von ",Tabelle_Auswertung[[#This Row],[Autor(in)]]),"")</f>
        <v/>
      </c>
    </row>
    <row r="117" spans="2:36">
      <c r="B117" s="33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4" t="str">
        <f>IF(Tabelle_Auswertung[[#This Row],[Bildname]]&lt;&gt;"",SUM(Tabelle_Auswertung[[#This Row],[Juror 1]:[Juror 20]])," - ")</f>
        <v xml:space="preserve"> - </v>
      </c>
      <c r="X117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7" s="16" t="str">
        <f>IF(Tabelle_Auswertung[[#This Row],[Bildname]]&lt;&gt;"",IF(Tabelle_Auswertung[[#This Row],[Punkte]]&gt;0,RANK(Tabelle_Auswertung[[#This Row],[Punkte]],[Punkte],0)," - ")," - ")</f>
        <v xml:space="preserve"> - </v>
      </c>
      <c r="Z117" s="32" t="s">
        <v>7</v>
      </c>
      <c r="AA117" s="3" t="str">
        <f>IF(Tabelle_Auswertung[[#This Row],[Platz]]=1,CONCATENATE(Tabelle_Auswertung[[#This Row],[Bildname]]," von ",Tabelle_Auswertung[[#This Row],[Autor(in)]]),"")</f>
        <v/>
      </c>
      <c r="AB117" s="3" t="str">
        <f>IF(Tabelle_Auswertung[[#This Row],[Platz]]=2,CONCATENATE(Tabelle_Auswertung[[#This Row],[Bildname]]," von ",Tabelle_Auswertung[[#This Row],[Autor(in)]]),"")</f>
        <v/>
      </c>
      <c r="AC117" s="3" t="str">
        <f>IF(Tabelle_Auswertung[[#This Row],[Platz]]=3,CONCATENATE(Tabelle_Auswertung[[#This Row],[Bildname]]," von ",Tabelle_Auswertung[[#This Row],[Autor(in)]]),"")</f>
        <v/>
      </c>
      <c r="AD117" s="3" t="str">
        <f>IF(Tabelle_Auswertung[[#This Row],[Platz]]=4,CONCATENATE(Tabelle_Auswertung[[#This Row],[Bildname]]," von ",Tabelle_Auswertung[[#This Row],[Autor(in)]]),"")</f>
        <v/>
      </c>
      <c r="AE117" s="3" t="str">
        <f>IF(Tabelle_Auswertung[[#This Row],[Platz]]=5,CONCATENATE(Tabelle_Auswertung[[#This Row],[Bildname]]," von ",Tabelle_Auswertung[[#This Row],[Autor(in)]]),"")</f>
        <v/>
      </c>
      <c r="AF117" s="3" t="str">
        <f>IF(Tabelle_Auswertung[[#This Row],[Platz]]=6,CONCATENATE(Tabelle_Auswertung[[#This Row],[Bildname]]," von ",Tabelle_Auswertung[[#This Row],[Autor(in)]]),"")</f>
        <v/>
      </c>
      <c r="AG117" s="3" t="str">
        <f>IF(Tabelle_Auswertung[[#This Row],[Platz]]=7,CONCATENATE(Tabelle_Auswertung[[#This Row],[Bildname]]," von ",Tabelle_Auswertung[[#This Row],[Autor(in)]]),"")</f>
        <v/>
      </c>
      <c r="AH117" s="3" t="str">
        <f>IF(Tabelle_Auswertung[[#This Row],[Platz]]=8,CONCATENATE(Tabelle_Auswertung[[#This Row],[Bildname]]," von ",Tabelle_Auswertung[[#This Row],[Autor(in)]]),"")</f>
        <v/>
      </c>
      <c r="AI117" s="3" t="str">
        <f>IF(Tabelle_Auswertung[[#This Row],[Platz]]=9,CONCATENATE(Tabelle_Auswertung[[#This Row],[Bildname]]," von ",Tabelle_Auswertung[[#This Row],[Autor(in)]]),"")</f>
        <v/>
      </c>
      <c r="AJ117" s="3" t="str">
        <f>IF(Tabelle_Auswertung[[#This Row],[Platz]]=10,CONCATENATE(Tabelle_Auswertung[[#This Row],[Bildname]]," von ",Tabelle_Auswertung[[#This Row],[Autor(in)]]),"")</f>
        <v/>
      </c>
    </row>
    <row r="118" spans="2:36">
      <c r="B118" s="33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4" t="str">
        <f>IF(Tabelle_Auswertung[[#This Row],[Bildname]]&lt;&gt;"",SUM(Tabelle_Auswertung[[#This Row],[Juror 1]:[Juror 20]])," - ")</f>
        <v xml:space="preserve"> - </v>
      </c>
      <c r="X118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8" s="16" t="str">
        <f>IF(Tabelle_Auswertung[[#This Row],[Bildname]]&lt;&gt;"",IF(Tabelle_Auswertung[[#This Row],[Punkte]]&gt;0,RANK(Tabelle_Auswertung[[#This Row],[Punkte]],[Punkte],0)," - ")," - ")</f>
        <v xml:space="preserve"> - </v>
      </c>
      <c r="Z118" s="32" t="s">
        <v>7</v>
      </c>
      <c r="AA118" s="3" t="str">
        <f>IF(Tabelle_Auswertung[[#This Row],[Platz]]=1,CONCATENATE(Tabelle_Auswertung[[#This Row],[Bildname]]," von ",Tabelle_Auswertung[[#This Row],[Autor(in)]]),"")</f>
        <v/>
      </c>
      <c r="AB118" s="3" t="str">
        <f>IF(Tabelle_Auswertung[[#This Row],[Platz]]=2,CONCATENATE(Tabelle_Auswertung[[#This Row],[Bildname]]," von ",Tabelle_Auswertung[[#This Row],[Autor(in)]]),"")</f>
        <v/>
      </c>
      <c r="AC118" s="3" t="str">
        <f>IF(Tabelle_Auswertung[[#This Row],[Platz]]=3,CONCATENATE(Tabelle_Auswertung[[#This Row],[Bildname]]," von ",Tabelle_Auswertung[[#This Row],[Autor(in)]]),"")</f>
        <v/>
      </c>
      <c r="AD118" s="3" t="str">
        <f>IF(Tabelle_Auswertung[[#This Row],[Platz]]=4,CONCATENATE(Tabelle_Auswertung[[#This Row],[Bildname]]," von ",Tabelle_Auswertung[[#This Row],[Autor(in)]]),"")</f>
        <v/>
      </c>
      <c r="AE118" s="3" t="str">
        <f>IF(Tabelle_Auswertung[[#This Row],[Platz]]=5,CONCATENATE(Tabelle_Auswertung[[#This Row],[Bildname]]," von ",Tabelle_Auswertung[[#This Row],[Autor(in)]]),"")</f>
        <v/>
      </c>
      <c r="AF118" s="3" t="str">
        <f>IF(Tabelle_Auswertung[[#This Row],[Platz]]=6,CONCATENATE(Tabelle_Auswertung[[#This Row],[Bildname]]," von ",Tabelle_Auswertung[[#This Row],[Autor(in)]]),"")</f>
        <v/>
      </c>
      <c r="AG118" s="3" t="str">
        <f>IF(Tabelle_Auswertung[[#This Row],[Platz]]=7,CONCATENATE(Tabelle_Auswertung[[#This Row],[Bildname]]," von ",Tabelle_Auswertung[[#This Row],[Autor(in)]]),"")</f>
        <v/>
      </c>
      <c r="AH118" s="3" t="str">
        <f>IF(Tabelle_Auswertung[[#This Row],[Platz]]=8,CONCATENATE(Tabelle_Auswertung[[#This Row],[Bildname]]," von ",Tabelle_Auswertung[[#This Row],[Autor(in)]]),"")</f>
        <v/>
      </c>
      <c r="AI118" s="3" t="str">
        <f>IF(Tabelle_Auswertung[[#This Row],[Platz]]=9,CONCATENATE(Tabelle_Auswertung[[#This Row],[Bildname]]," von ",Tabelle_Auswertung[[#This Row],[Autor(in)]]),"")</f>
        <v/>
      </c>
      <c r="AJ118" s="3" t="str">
        <f>IF(Tabelle_Auswertung[[#This Row],[Platz]]=10,CONCATENATE(Tabelle_Auswertung[[#This Row],[Bildname]]," von ",Tabelle_Auswertung[[#This Row],[Autor(in)]]),"")</f>
        <v/>
      </c>
    </row>
    <row r="119" spans="2:36">
      <c r="B119" s="33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4" t="str">
        <f>IF(Tabelle_Auswertung[[#This Row],[Bildname]]&lt;&gt;"",SUM(Tabelle_Auswertung[[#This Row],[Juror 1]:[Juror 20]])," - ")</f>
        <v xml:space="preserve"> - </v>
      </c>
      <c r="X119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9" s="16" t="str">
        <f>IF(Tabelle_Auswertung[[#This Row],[Bildname]]&lt;&gt;"",IF(Tabelle_Auswertung[[#This Row],[Punkte]]&gt;0,RANK(Tabelle_Auswertung[[#This Row],[Punkte]],[Punkte],0)," - ")," - ")</f>
        <v xml:space="preserve"> - </v>
      </c>
      <c r="Z119" s="32" t="s">
        <v>7</v>
      </c>
      <c r="AA119" s="3" t="str">
        <f>IF(Tabelle_Auswertung[[#This Row],[Platz]]=1,CONCATENATE(Tabelle_Auswertung[[#This Row],[Bildname]]," von ",Tabelle_Auswertung[[#This Row],[Autor(in)]]),"")</f>
        <v/>
      </c>
      <c r="AB119" s="3" t="str">
        <f>IF(Tabelle_Auswertung[[#This Row],[Platz]]=2,CONCATENATE(Tabelle_Auswertung[[#This Row],[Bildname]]," von ",Tabelle_Auswertung[[#This Row],[Autor(in)]]),"")</f>
        <v/>
      </c>
      <c r="AC119" s="3" t="str">
        <f>IF(Tabelle_Auswertung[[#This Row],[Platz]]=3,CONCATENATE(Tabelle_Auswertung[[#This Row],[Bildname]]," von ",Tabelle_Auswertung[[#This Row],[Autor(in)]]),"")</f>
        <v/>
      </c>
      <c r="AD119" s="3" t="str">
        <f>IF(Tabelle_Auswertung[[#This Row],[Platz]]=4,CONCATENATE(Tabelle_Auswertung[[#This Row],[Bildname]]," von ",Tabelle_Auswertung[[#This Row],[Autor(in)]]),"")</f>
        <v/>
      </c>
      <c r="AE119" s="3" t="str">
        <f>IF(Tabelle_Auswertung[[#This Row],[Platz]]=5,CONCATENATE(Tabelle_Auswertung[[#This Row],[Bildname]]," von ",Tabelle_Auswertung[[#This Row],[Autor(in)]]),"")</f>
        <v/>
      </c>
      <c r="AF119" s="3" t="str">
        <f>IF(Tabelle_Auswertung[[#This Row],[Platz]]=6,CONCATENATE(Tabelle_Auswertung[[#This Row],[Bildname]]," von ",Tabelle_Auswertung[[#This Row],[Autor(in)]]),"")</f>
        <v/>
      </c>
      <c r="AG119" s="3" t="str">
        <f>IF(Tabelle_Auswertung[[#This Row],[Platz]]=7,CONCATENATE(Tabelle_Auswertung[[#This Row],[Bildname]]," von ",Tabelle_Auswertung[[#This Row],[Autor(in)]]),"")</f>
        <v/>
      </c>
      <c r="AH119" s="3" t="str">
        <f>IF(Tabelle_Auswertung[[#This Row],[Platz]]=8,CONCATENATE(Tabelle_Auswertung[[#This Row],[Bildname]]," von ",Tabelle_Auswertung[[#This Row],[Autor(in)]]),"")</f>
        <v/>
      </c>
      <c r="AI119" s="3" t="str">
        <f>IF(Tabelle_Auswertung[[#This Row],[Platz]]=9,CONCATENATE(Tabelle_Auswertung[[#This Row],[Bildname]]," von ",Tabelle_Auswertung[[#This Row],[Autor(in)]]),"")</f>
        <v/>
      </c>
      <c r="AJ119" s="3" t="str">
        <f>IF(Tabelle_Auswertung[[#This Row],[Platz]]=10,CONCATENATE(Tabelle_Auswertung[[#This Row],[Bildname]]," von ",Tabelle_Auswertung[[#This Row],[Autor(in)]]),"")</f>
        <v/>
      </c>
    </row>
    <row r="120" spans="2:36">
      <c r="B120" s="33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4" t="str">
        <f>IF(Tabelle_Auswertung[[#This Row],[Bildname]]&lt;&gt;"",SUM(Tabelle_Auswertung[[#This Row],[Juror 1]:[Juror 20]])," - ")</f>
        <v xml:space="preserve"> - </v>
      </c>
      <c r="X120" s="16" t="str">
        <f>IF(Tabelle_Auswertung[[#This Row],[Bildname]]&lt;&gt;"",IF(Tabelle_Auswertung[[#This Row],[Punkte]]&gt;0,AVERAGE(Tabelle_Auswertung[[#This Row],[Juror 1]:[Juror 20]])," - ")," - ")</f>
        <v xml:space="preserve"> - </v>
      </c>
      <c r="Y120" s="16" t="str">
        <f>IF(Tabelle_Auswertung[[#This Row],[Bildname]]&lt;&gt;"",IF(Tabelle_Auswertung[[#This Row],[Punkte]]&gt;0,RANK(Tabelle_Auswertung[[#This Row],[Punkte]],[Punkte],0)," - ")," - ")</f>
        <v xml:space="preserve"> - </v>
      </c>
      <c r="Z120" s="32" t="s">
        <v>7</v>
      </c>
      <c r="AA120" s="3" t="str">
        <f>IF(Tabelle_Auswertung[[#This Row],[Platz]]=1,CONCATENATE(Tabelle_Auswertung[[#This Row],[Bildname]]," von ",Tabelle_Auswertung[[#This Row],[Autor(in)]]),"")</f>
        <v/>
      </c>
      <c r="AB120" s="3" t="str">
        <f>IF(Tabelle_Auswertung[[#This Row],[Platz]]=2,CONCATENATE(Tabelle_Auswertung[[#This Row],[Bildname]]," von ",Tabelle_Auswertung[[#This Row],[Autor(in)]]),"")</f>
        <v/>
      </c>
      <c r="AC120" s="3" t="str">
        <f>IF(Tabelle_Auswertung[[#This Row],[Platz]]=3,CONCATENATE(Tabelle_Auswertung[[#This Row],[Bildname]]," von ",Tabelle_Auswertung[[#This Row],[Autor(in)]]),"")</f>
        <v/>
      </c>
      <c r="AD120" s="3" t="str">
        <f>IF(Tabelle_Auswertung[[#This Row],[Platz]]=4,CONCATENATE(Tabelle_Auswertung[[#This Row],[Bildname]]," von ",Tabelle_Auswertung[[#This Row],[Autor(in)]]),"")</f>
        <v/>
      </c>
      <c r="AE120" s="3" t="str">
        <f>IF(Tabelle_Auswertung[[#This Row],[Platz]]=5,CONCATENATE(Tabelle_Auswertung[[#This Row],[Bildname]]," von ",Tabelle_Auswertung[[#This Row],[Autor(in)]]),"")</f>
        <v/>
      </c>
      <c r="AF120" s="3" t="str">
        <f>IF(Tabelle_Auswertung[[#This Row],[Platz]]=6,CONCATENATE(Tabelle_Auswertung[[#This Row],[Bildname]]," von ",Tabelle_Auswertung[[#This Row],[Autor(in)]]),"")</f>
        <v/>
      </c>
      <c r="AG120" s="3" t="str">
        <f>IF(Tabelle_Auswertung[[#This Row],[Platz]]=7,CONCATENATE(Tabelle_Auswertung[[#This Row],[Bildname]]," von ",Tabelle_Auswertung[[#This Row],[Autor(in)]]),"")</f>
        <v/>
      </c>
      <c r="AH120" s="3" t="str">
        <f>IF(Tabelle_Auswertung[[#This Row],[Platz]]=8,CONCATENATE(Tabelle_Auswertung[[#This Row],[Bildname]]," von ",Tabelle_Auswertung[[#This Row],[Autor(in)]]),"")</f>
        <v/>
      </c>
      <c r="AI120" s="3" t="str">
        <f>IF(Tabelle_Auswertung[[#This Row],[Platz]]=9,CONCATENATE(Tabelle_Auswertung[[#This Row],[Bildname]]," von ",Tabelle_Auswertung[[#This Row],[Autor(in)]]),"")</f>
        <v/>
      </c>
      <c r="AJ120" s="3" t="str">
        <f>IF(Tabelle_Auswertung[[#This Row],[Platz]]=10,CONCATENATE(Tabelle_Auswertung[[#This Row],[Bildname]]," von ",Tabelle_Auswertung[[#This Row],[Autor(in)]]),"")</f>
        <v/>
      </c>
    </row>
    <row r="121" spans="2:36">
      <c r="B121" s="33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4" t="str">
        <f>IF(Tabelle_Auswertung[[#This Row],[Bildname]]&lt;&gt;"",SUM(Tabelle_Auswertung[[#This Row],[Juror 1]:[Juror 20]])," - ")</f>
        <v xml:space="preserve"> - </v>
      </c>
      <c r="X121" s="16" t="str">
        <f>IF(Tabelle_Auswertung[[#This Row],[Bildname]]&lt;&gt;"",IF(Tabelle_Auswertung[[#This Row],[Punkte]]&gt;0,AVERAGE(Tabelle_Auswertung[[#This Row],[Juror 1]:[Juror 20]])," - ")," - ")</f>
        <v xml:space="preserve"> - </v>
      </c>
      <c r="Y121" s="16" t="str">
        <f>IF(Tabelle_Auswertung[[#This Row],[Bildname]]&lt;&gt;"",IF(Tabelle_Auswertung[[#This Row],[Punkte]]&gt;0,RANK(Tabelle_Auswertung[[#This Row],[Punkte]],[Punkte],0)," - ")," - ")</f>
        <v xml:space="preserve"> - </v>
      </c>
      <c r="Z121" s="32" t="s">
        <v>7</v>
      </c>
      <c r="AA121" s="3" t="str">
        <f>IF(Tabelle_Auswertung[[#This Row],[Platz]]=1,CONCATENATE(Tabelle_Auswertung[[#This Row],[Bildname]]," von ",Tabelle_Auswertung[[#This Row],[Autor(in)]]),"")</f>
        <v/>
      </c>
      <c r="AB121" s="3" t="str">
        <f>IF(Tabelle_Auswertung[[#This Row],[Platz]]=2,CONCATENATE(Tabelle_Auswertung[[#This Row],[Bildname]]," von ",Tabelle_Auswertung[[#This Row],[Autor(in)]]),"")</f>
        <v/>
      </c>
      <c r="AC121" s="3" t="str">
        <f>IF(Tabelle_Auswertung[[#This Row],[Platz]]=3,CONCATENATE(Tabelle_Auswertung[[#This Row],[Bildname]]," von ",Tabelle_Auswertung[[#This Row],[Autor(in)]]),"")</f>
        <v/>
      </c>
      <c r="AD121" s="3" t="str">
        <f>IF(Tabelle_Auswertung[[#This Row],[Platz]]=4,CONCATENATE(Tabelle_Auswertung[[#This Row],[Bildname]]," von ",Tabelle_Auswertung[[#This Row],[Autor(in)]]),"")</f>
        <v/>
      </c>
      <c r="AE121" s="3" t="str">
        <f>IF(Tabelle_Auswertung[[#This Row],[Platz]]=5,CONCATENATE(Tabelle_Auswertung[[#This Row],[Bildname]]," von ",Tabelle_Auswertung[[#This Row],[Autor(in)]]),"")</f>
        <v/>
      </c>
      <c r="AF121" s="3" t="str">
        <f>IF(Tabelle_Auswertung[[#This Row],[Platz]]=6,CONCATENATE(Tabelle_Auswertung[[#This Row],[Bildname]]," von ",Tabelle_Auswertung[[#This Row],[Autor(in)]]),"")</f>
        <v/>
      </c>
      <c r="AG121" s="3" t="str">
        <f>IF(Tabelle_Auswertung[[#This Row],[Platz]]=7,CONCATENATE(Tabelle_Auswertung[[#This Row],[Bildname]]," von ",Tabelle_Auswertung[[#This Row],[Autor(in)]]),"")</f>
        <v/>
      </c>
      <c r="AH121" s="3" t="str">
        <f>IF(Tabelle_Auswertung[[#This Row],[Platz]]=8,CONCATENATE(Tabelle_Auswertung[[#This Row],[Bildname]]," von ",Tabelle_Auswertung[[#This Row],[Autor(in)]]),"")</f>
        <v/>
      </c>
      <c r="AI121" s="3" t="str">
        <f>IF(Tabelle_Auswertung[[#This Row],[Platz]]=9,CONCATENATE(Tabelle_Auswertung[[#This Row],[Bildname]]," von ",Tabelle_Auswertung[[#This Row],[Autor(in)]]),"")</f>
        <v/>
      </c>
      <c r="AJ121" s="3" t="str">
        <f>IF(Tabelle_Auswertung[[#This Row],[Platz]]=10,CONCATENATE(Tabelle_Auswertung[[#This Row],[Bildname]]," von ",Tabelle_Auswertung[[#This Row],[Autor(in)]]),"")</f>
        <v/>
      </c>
    </row>
    <row r="122" spans="2:36">
      <c r="B122" s="33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4" t="str">
        <f>IF(Tabelle_Auswertung[[#This Row],[Bildname]]&lt;&gt;"",SUM(Tabelle_Auswertung[[#This Row],[Juror 1]:[Juror 20]])," - ")</f>
        <v xml:space="preserve"> - </v>
      </c>
      <c r="X122" s="16" t="str">
        <f>IF(Tabelle_Auswertung[[#This Row],[Bildname]]&lt;&gt;"",IF(Tabelle_Auswertung[[#This Row],[Punkte]]&gt;0,AVERAGE(Tabelle_Auswertung[[#This Row],[Juror 1]:[Juror 20]])," - ")," - ")</f>
        <v xml:space="preserve"> - </v>
      </c>
      <c r="Y122" s="16" t="str">
        <f>IF(Tabelle_Auswertung[[#This Row],[Bildname]]&lt;&gt;"",IF(Tabelle_Auswertung[[#This Row],[Punkte]]&gt;0,RANK(Tabelle_Auswertung[[#This Row],[Punkte]],[Punkte],0)," - ")," - ")</f>
        <v xml:space="preserve"> - </v>
      </c>
      <c r="Z122" s="32" t="s">
        <v>7</v>
      </c>
      <c r="AA122" s="22" t="str">
        <f>IF(Tabelle_Auswertung[[#This Row],[Platz]]=1,CONCATENATE(Tabelle_Auswertung[[#This Row],[Bildname]]," von ",Tabelle_Auswertung[[#This Row],[Autor(in)]]),"")</f>
        <v/>
      </c>
      <c r="AB122" s="22" t="str">
        <f>IF(Tabelle_Auswertung[[#This Row],[Platz]]=2,CONCATENATE(Tabelle_Auswertung[[#This Row],[Bildname]]," von ",Tabelle_Auswertung[[#This Row],[Autor(in)]]),"")</f>
        <v/>
      </c>
      <c r="AC122" s="22" t="str">
        <f>IF(Tabelle_Auswertung[[#This Row],[Platz]]=3,CONCATENATE(Tabelle_Auswertung[[#This Row],[Bildname]]," von ",Tabelle_Auswertung[[#This Row],[Autor(in)]]),"")</f>
        <v/>
      </c>
      <c r="AD122" s="22" t="str">
        <f>IF(Tabelle_Auswertung[[#This Row],[Platz]]=4,CONCATENATE(Tabelle_Auswertung[[#This Row],[Bildname]]," von ",Tabelle_Auswertung[[#This Row],[Autor(in)]]),"")</f>
        <v/>
      </c>
      <c r="AE122" s="22" t="str">
        <f>IF(Tabelle_Auswertung[[#This Row],[Platz]]=5,CONCATENATE(Tabelle_Auswertung[[#This Row],[Bildname]]," von ",Tabelle_Auswertung[[#This Row],[Autor(in)]]),"")</f>
        <v/>
      </c>
      <c r="AF122" s="22" t="str">
        <f>IF(Tabelle_Auswertung[[#This Row],[Platz]]=6,CONCATENATE(Tabelle_Auswertung[[#This Row],[Bildname]]," von ",Tabelle_Auswertung[[#This Row],[Autor(in)]]),"")</f>
        <v/>
      </c>
      <c r="AG122" s="22" t="str">
        <f>IF(Tabelle_Auswertung[[#This Row],[Platz]]=7,CONCATENATE(Tabelle_Auswertung[[#This Row],[Bildname]]," von ",Tabelle_Auswertung[[#This Row],[Autor(in)]]),"")</f>
        <v/>
      </c>
      <c r="AH122" s="22" t="str">
        <f>IF(Tabelle_Auswertung[[#This Row],[Platz]]=8,CONCATENATE(Tabelle_Auswertung[[#This Row],[Bildname]]," von ",Tabelle_Auswertung[[#This Row],[Autor(in)]]),"")</f>
        <v/>
      </c>
      <c r="AI122" s="22" t="str">
        <f>IF(Tabelle_Auswertung[[#This Row],[Platz]]=9,CONCATENATE(Tabelle_Auswertung[[#This Row],[Bildname]]," von ",Tabelle_Auswertung[[#This Row],[Autor(in)]]),"")</f>
        <v/>
      </c>
      <c r="AJ122" s="22" t="str">
        <f>IF(Tabelle_Auswertung[[#This Row],[Platz]]=10,CONCATENATE(Tabelle_Auswertung[[#This Row],[Bildname]]," von ",Tabelle_Auswertung[[#This Row],[Autor(in)]]),"")</f>
        <v/>
      </c>
    </row>
    <row r="123" spans="2:36">
      <c r="B123" s="33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4" t="str">
        <f>IF(Tabelle_Auswertung[[#This Row],[Bildname]]&lt;&gt;"",SUM(Tabelle_Auswertung[[#This Row],[Juror 1]:[Juror 20]])," - ")</f>
        <v xml:space="preserve"> - </v>
      </c>
      <c r="X123" s="16" t="str">
        <f>IF(Tabelle_Auswertung[[#This Row],[Bildname]]&lt;&gt;"",IF(Tabelle_Auswertung[[#This Row],[Punkte]]&gt;0,AVERAGE(Tabelle_Auswertung[[#This Row],[Juror 1]:[Juror 20]])," - ")," - ")</f>
        <v xml:space="preserve"> - </v>
      </c>
      <c r="Y123" s="16" t="str">
        <f>IF(Tabelle_Auswertung[[#This Row],[Bildname]]&lt;&gt;"",IF(Tabelle_Auswertung[[#This Row],[Punkte]]&gt;0,RANK(Tabelle_Auswertung[[#This Row],[Punkte]],[Punkte],0)," - ")," - ")</f>
        <v xml:space="preserve"> - </v>
      </c>
      <c r="Z123" s="32" t="s">
        <v>7</v>
      </c>
      <c r="AA123" s="3" t="str">
        <f>IF(Tabelle_Auswertung[[#This Row],[Platz]]=1,CONCATENATE(Tabelle_Auswertung[[#This Row],[Bildname]]," von ",Tabelle_Auswertung[[#This Row],[Autor(in)]]),"")</f>
        <v/>
      </c>
      <c r="AB123" s="3" t="str">
        <f>IF(Tabelle_Auswertung[[#This Row],[Platz]]=2,CONCATENATE(Tabelle_Auswertung[[#This Row],[Bildname]]," von ",Tabelle_Auswertung[[#This Row],[Autor(in)]]),"")</f>
        <v/>
      </c>
      <c r="AC123" s="3" t="str">
        <f>IF(Tabelle_Auswertung[[#This Row],[Platz]]=3,CONCATENATE(Tabelle_Auswertung[[#This Row],[Bildname]]," von ",Tabelle_Auswertung[[#This Row],[Autor(in)]]),"")</f>
        <v/>
      </c>
      <c r="AD123" s="3" t="str">
        <f>IF(Tabelle_Auswertung[[#This Row],[Platz]]=4,CONCATENATE(Tabelle_Auswertung[[#This Row],[Bildname]]," von ",Tabelle_Auswertung[[#This Row],[Autor(in)]]),"")</f>
        <v/>
      </c>
      <c r="AE123" s="3" t="str">
        <f>IF(Tabelle_Auswertung[[#This Row],[Platz]]=5,CONCATENATE(Tabelle_Auswertung[[#This Row],[Bildname]]," von ",Tabelle_Auswertung[[#This Row],[Autor(in)]]),"")</f>
        <v/>
      </c>
      <c r="AF123" s="3" t="str">
        <f>IF(Tabelle_Auswertung[[#This Row],[Platz]]=6,CONCATENATE(Tabelle_Auswertung[[#This Row],[Bildname]]," von ",Tabelle_Auswertung[[#This Row],[Autor(in)]]),"")</f>
        <v/>
      </c>
      <c r="AG123" s="3" t="str">
        <f>IF(Tabelle_Auswertung[[#This Row],[Platz]]=7,CONCATENATE(Tabelle_Auswertung[[#This Row],[Bildname]]," von ",Tabelle_Auswertung[[#This Row],[Autor(in)]]),"")</f>
        <v/>
      </c>
      <c r="AH123" s="3" t="str">
        <f>IF(Tabelle_Auswertung[[#This Row],[Platz]]=8,CONCATENATE(Tabelle_Auswertung[[#This Row],[Bildname]]," von ",Tabelle_Auswertung[[#This Row],[Autor(in)]]),"")</f>
        <v/>
      </c>
      <c r="AI123" s="3" t="str">
        <f>IF(Tabelle_Auswertung[[#This Row],[Platz]]=9,CONCATENATE(Tabelle_Auswertung[[#This Row],[Bildname]]," von ",Tabelle_Auswertung[[#This Row],[Autor(in)]]),"")</f>
        <v/>
      </c>
      <c r="AJ123" s="3" t="str">
        <f>IF(Tabelle_Auswertung[[#This Row],[Platz]]=10,CONCATENATE(Tabelle_Auswertung[[#This Row],[Bildname]]," von ",Tabelle_Auswertung[[#This Row],[Autor(in)]]),"")</f>
        <v/>
      </c>
    </row>
    <row r="124" spans="2:36">
      <c r="B124" s="33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4" t="str">
        <f>IF(Tabelle_Auswertung[[#This Row],[Bildname]]&lt;&gt;"",SUM(Tabelle_Auswertung[[#This Row],[Juror 1]:[Juror 20]])," - ")</f>
        <v xml:space="preserve"> - </v>
      </c>
      <c r="X124" s="16" t="str">
        <f>IF(Tabelle_Auswertung[[#This Row],[Bildname]]&lt;&gt;"",IF(Tabelle_Auswertung[[#This Row],[Punkte]]&gt;0,AVERAGE(Tabelle_Auswertung[[#This Row],[Juror 1]:[Juror 20]])," - ")," - ")</f>
        <v xml:space="preserve"> - </v>
      </c>
      <c r="Y124" s="16" t="str">
        <f>IF(Tabelle_Auswertung[[#This Row],[Bildname]]&lt;&gt;"",IF(Tabelle_Auswertung[[#This Row],[Punkte]]&gt;0,RANK(Tabelle_Auswertung[[#This Row],[Punkte]],[Punkte],0)," - ")," - ")</f>
        <v xml:space="preserve"> - </v>
      </c>
      <c r="Z124" s="32" t="s">
        <v>7</v>
      </c>
      <c r="AA124" s="3" t="str">
        <f>IF(Tabelle_Auswertung[[#This Row],[Platz]]=1,CONCATENATE(Tabelle_Auswertung[[#This Row],[Bildname]]," von ",Tabelle_Auswertung[[#This Row],[Autor(in)]]),"")</f>
        <v/>
      </c>
      <c r="AB124" s="3" t="str">
        <f>IF(Tabelle_Auswertung[[#This Row],[Platz]]=2,CONCATENATE(Tabelle_Auswertung[[#This Row],[Bildname]]," von ",Tabelle_Auswertung[[#This Row],[Autor(in)]]),"")</f>
        <v/>
      </c>
      <c r="AC124" s="3" t="str">
        <f>IF(Tabelle_Auswertung[[#This Row],[Platz]]=3,CONCATENATE(Tabelle_Auswertung[[#This Row],[Bildname]]," von ",Tabelle_Auswertung[[#This Row],[Autor(in)]]),"")</f>
        <v/>
      </c>
      <c r="AD124" s="3" t="str">
        <f>IF(Tabelle_Auswertung[[#This Row],[Platz]]=4,CONCATENATE(Tabelle_Auswertung[[#This Row],[Bildname]]," von ",Tabelle_Auswertung[[#This Row],[Autor(in)]]),"")</f>
        <v/>
      </c>
      <c r="AE124" s="3" t="str">
        <f>IF(Tabelle_Auswertung[[#This Row],[Platz]]=5,CONCATENATE(Tabelle_Auswertung[[#This Row],[Bildname]]," von ",Tabelle_Auswertung[[#This Row],[Autor(in)]]),"")</f>
        <v/>
      </c>
      <c r="AF124" s="3" t="str">
        <f>IF(Tabelle_Auswertung[[#This Row],[Platz]]=6,CONCATENATE(Tabelle_Auswertung[[#This Row],[Bildname]]," von ",Tabelle_Auswertung[[#This Row],[Autor(in)]]),"")</f>
        <v/>
      </c>
      <c r="AG124" s="3" t="str">
        <f>IF(Tabelle_Auswertung[[#This Row],[Platz]]=7,CONCATENATE(Tabelle_Auswertung[[#This Row],[Bildname]]," von ",Tabelle_Auswertung[[#This Row],[Autor(in)]]),"")</f>
        <v/>
      </c>
      <c r="AH124" s="3" t="str">
        <f>IF(Tabelle_Auswertung[[#This Row],[Platz]]=8,CONCATENATE(Tabelle_Auswertung[[#This Row],[Bildname]]," von ",Tabelle_Auswertung[[#This Row],[Autor(in)]]),"")</f>
        <v/>
      </c>
      <c r="AI124" s="3" t="str">
        <f>IF(Tabelle_Auswertung[[#This Row],[Platz]]=9,CONCATENATE(Tabelle_Auswertung[[#This Row],[Bildname]]," von ",Tabelle_Auswertung[[#This Row],[Autor(in)]]),"")</f>
        <v/>
      </c>
      <c r="AJ124" s="3" t="str">
        <f>IF(Tabelle_Auswertung[[#This Row],[Platz]]=10,CONCATENATE(Tabelle_Auswertung[[#This Row],[Bildname]]," von ",Tabelle_Auswertung[[#This Row],[Autor(in)]]),"")</f>
        <v/>
      </c>
    </row>
    <row r="125" spans="2:36">
      <c r="B125" s="33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4" t="str">
        <f>IF(Tabelle_Auswertung[[#This Row],[Bildname]]&lt;&gt;"",SUM(Tabelle_Auswertung[[#This Row],[Juror 1]:[Juror 20]])," - ")</f>
        <v xml:space="preserve"> - </v>
      </c>
      <c r="X125" s="16" t="str">
        <f>IF(Tabelle_Auswertung[[#This Row],[Bildname]]&lt;&gt;"",IF(Tabelle_Auswertung[[#This Row],[Punkte]]&gt;0,AVERAGE(Tabelle_Auswertung[[#This Row],[Juror 1]:[Juror 20]])," - ")," - ")</f>
        <v xml:space="preserve"> - </v>
      </c>
      <c r="Y125" s="16" t="str">
        <f>IF(Tabelle_Auswertung[[#This Row],[Bildname]]&lt;&gt;"",IF(Tabelle_Auswertung[[#This Row],[Punkte]]&gt;0,RANK(Tabelle_Auswertung[[#This Row],[Punkte]],[Punkte],0)," - ")," - ")</f>
        <v xml:space="preserve"> - </v>
      </c>
      <c r="Z125" s="32" t="s">
        <v>7</v>
      </c>
      <c r="AA125" s="3" t="str">
        <f>IF(Tabelle_Auswertung[[#This Row],[Platz]]=1,CONCATENATE(Tabelle_Auswertung[[#This Row],[Bildname]]," von ",Tabelle_Auswertung[[#This Row],[Autor(in)]]),"")</f>
        <v/>
      </c>
      <c r="AB125" s="3" t="str">
        <f>IF(Tabelle_Auswertung[[#This Row],[Platz]]=2,CONCATENATE(Tabelle_Auswertung[[#This Row],[Bildname]]," von ",Tabelle_Auswertung[[#This Row],[Autor(in)]]),"")</f>
        <v/>
      </c>
      <c r="AC125" s="3" t="str">
        <f>IF(Tabelle_Auswertung[[#This Row],[Platz]]=3,CONCATENATE(Tabelle_Auswertung[[#This Row],[Bildname]]," von ",Tabelle_Auswertung[[#This Row],[Autor(in)]]),"")</f>
        <v/>
      </c>
      <c r="AD125" s="3" t="str">
        <f>IF(Tabelle_Auswertung[[#This Row],[Platz]]=4,CONCATENATE(Tabelle_Auswertung[[#This Row],[Bildname]]," von ",Tabelle_Auswertung[[#This Row],[Autor(in)]]),"")</f>
        <v/>
      </c>
      <c r="AE125" s="3" t="str">
        <f>IF(Tabelle_Auswertung[[#This Row],[Platz]]=5,CONCATENATE(Tabelle_Auswertung[[#This Row],[Bildname]]," von ",Tabelle_Auswertung[[#This Row],[Autor(in)]]),"")</f>
        <v/>
      </c>
      <c r="AF125" s="3" t="str">
        <f>IF(Tabelle_Auswertung[[#This Row],[Platz]]=6,CONCATENATE(Tabelle_Auswertung[[#This Row],[Bildname]]," von ",Tabelle_Auswertung[[#This Row],[Autor(in)]]),"")</f>
        <v/>
      </c>
      <c r="AG125" s="3" t="str">
        <f>IF(Tabelle_Auswertung[[#This Row],[Platz]]=7,CONCATENATE(Tabelle_Auswertung[[#This Row],[Bildname]]," von ",Tabelle_Auswertung[[#This Row],[Autor(in)]]),"")</f>
        <v/>
      </c>
      <c r="AH125" s="3" t="str">
        <f>IF(Tabelle_Auswertung[[#This Row],[Platz]]=8,CONCATENATE(Tabelle_Auswertung[[#This Row],[Bildname]]," von ",Tabelle_Auswertung[[#This Row],[Autor(in)]]),"")</f>
        <v/>
      </c>
      <c r="AI125" s="3" t="str">
        <f>IF(Tabelle_Auswertung[[#This Row],[Platz]]=9,CONCATENATE(Tabelle_Auswertung[[#This Row],[Bildname]]," von ",Tabelle_Auswertung[[#This Row],[Autor(in)]]),"")</f>
        <v/>
      </c>
      <c r="AJ125" s="3" t="str">
        <f>IF(Tabelle_Auswertung[[#This Row],[Platz]]=10,CONCATENATE(Tabelle_Auswertung[[#This Row],[Bildname]]," von ",Tabelle_Auswertung[[#This Row],[Autor(in)]]),"")</f>
        <v/>
      </c>
    </row>
    <row r="126" spans="2:36">
      <c r="B126" s="33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4" t="str">
        <f>IF(Tabelle_Auswertung[[#This Row],[Bildname]]&lt;&gt;"",SUM(Tabelle_Auswertung[[#This Row],[Juror 1]:[Juror 20]])," - ")</f>
        <v xml:space="preserve"> - </v>
      </c>
      <c r="X126" s="16" t="str">
        <f>IF(Tabelle_Auswertung[[#This Row],[Bildname]]&lt;&gt;"",IF(Tabelle_Auswertung[[#This Row],[Punkte]]&gt;0,AVERAGE(Tabelle_Auswertung[[#This Row],[Juror 1]:[Juror 20]])," - ")," - ")</f>
        <v xml:space="preserve"> - </v>
      </c>
      <c r="Y126" s="16" t="str">
        <f>IF(Tabelle_Auswertung[[#This Row],[Bildname]]&lt;&gt;"",IF(Tabelle_Auswertung[[#This Row],[Punkte]]&gt;0,RANK(Tabelle_Auswertung[[#This Row],[Punkte]],[Punkte],0)," - ")," - ")</f>
        <v xml:space="preserve"> - </v>
      </c>
      <c r="Z126" s="32" t="s">
        <v>7</v>
      </c>
      <c r="AA126" s="3" t="str">
        <f>IF(Tabelle_Auswertung[[#This Row],[Platz]]=1,CONCATENATE(Tabelle_Auswertung[[#This Row],[Bildname]]," von ",Tabelle_Auswertung[[#This Row],[Autor(in)]]),"")</f>
        <v/>
      </c>
      <c r="AB126" s="3" t="str">
        <f>IF(Tabelle_Auswertung[[#This Row],[Platz]]=2,CONCATENATE(Tabelle_Auswertung[[#This Row],[Bildname]]," von ",Tabelle_Auswertung[[#This Row],[Autor(in)]]),"")</f>
        <v/>
      </c>
      <c r="AC126" s="3" t="str">
        <f>IF(Tabelle_Auswertung[[#This Row],[Platz]]=3,CONCATENATE(Tabelle_Auswertung[[#This Row],[Bildname]]," von ",Tabelle_Auswertung[[#This Row],[Autor(in)]]),"")</f>
        <v/>
      </c>
      <c r="AD126" s="3" t="str">
        <f>IF(Tabelle_Auswertung[[#This Row],[Platz]]=4,CONCATENATE(Tabelle_Auswertung[[#This Row],[Bildname]]," von ",Tabelle_Auswertung[[#This Row],[Autor(in)]]),"")</f>
        <v/>
      </c>
      <c r="AE126" s="3" t="str">
        <f>IF(Tabelle_Auswertung[[#This Row],[Platz]]=5,CONCATENATE(Tabelle_Auswertung[[#This Row],[Bildname]]," von ",Tabelle_Auswertung[[#This Row],[Autor(in)]]),"")</f>
        <v/>
      </c>
      <c r="AF126" s="3" t="str">
        <f>IF(Tabelle_Auswertung[[#This Row],[Platz]]=6,CONCATENATE(Tabelle_Auswertung[[#This Row],[Bildname]]," von ",Tabelle_Auswertung[[#This Row],[Autor(in)]]),"")</f>
        <v/>
      </c>
      <c r="AG126" s="3" t="str">
        <f>IF(Tabelle_Auswertung[[#This Row],[Platz]]=7,CONCATENATE(Tabelle_Auswertung[[#This Row],[Bildname]]," von ",Tabelle_Auswertung[[#This Row],[Autor(in)]]),"")</f>
        <v/>
      </c>
      <c r="AH126" s="3" t="str">
        <f>IF(Tabelle_Auswertung[[#This Row],[Platz]]=8,CONCATENATE(Tabelle_Auswertung[[#This Row],[Bildname]]," von ",Tabelle_Auswertung[[#This Row],[Autor(in)]]),"")</f>
        <v/>
      </c>
      <c r="AI126" s="3" t="str">
        <f>IF(Tabelle_Auswertung[[#This Row],[Platz]]=9,CONCATENATE(Tabelle_Auswertung[[#This Row],[Bildname]]," von ",Tabelle_Auswertung[[#This Row],[Autor(in)]]),"")</f>
        <v/>
      </c>
      <c r="AJ126" s="3" t="str">
        <f>IF(Tabelle_Auswertung[[#This Row],[Platz]]=10,CONCATENATE(Tabelle_Auswertung[[#This Row],[Bildname]]," von ",Tabelle_Auswertung[[#This Row],[Autor(in)]]),"")</f>
        <v/>
      </c>
    </row>
    <row r="127" spans="2:36">
      <c r="B127" s="33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4" t="str">
        <f>IF(Tabelle_Auswertung[[#This Row],[Bildname]]&lt;&gt;"",SUM(Tabelle_Auswertung[[#This Row],[Juror 1]:[Juror 20]])," - ")</f>
        <v xml:space="preserve"> - </v>
      </c>
      <c r="X127" s="16" t="str">
        <f>IF(Tabelle_Auswertung[[#This Row],[Bildname]]&lt;&gt;"",IF(Tabelle_Auswertung[[#This Row],[Punkte]]&gt;0,AVERAGE(Tabelle_Auswertung[[#This Row],[Juror 1]:[Juror 20]])," - ")," - ")</f>
        <v xml:space="preserve"> - </v>
      </c>
      <c r="Y127" s="16" t="str">
        <f>IF(Tabelle_Auswertung[[#This Row],[Bildname]]&lt;&gt;"",IF(Tabelle_Auswertung[[#This Row],[Punkte]]&gt;0,RANK(Tabelle_Auswertung[[#This Row],[Punkte]],[Punkte],0)," - ")," - ")</f>
        <v xml:space="preserve"> - </v>
      </c>
      <c r="Z127" s="32" t="s">
        <v>7</v>
      </c>
      <c r="AA127" s="3" t="str">
        <f>IF(Tabelle_Auswertung[[#This Row],[Platz]]=1,CONCATENATE(Tabelle_Auswertung[[#This Row],[Bildname]]," von ",Tabelle_Auswertung[[#This Row],[Autor(in)]]),"")</f>
        <v/>
      </c>
      <c r="AB127" s="3" t="str">
        <f>IF(Tabelle_Auswertung[[#This Row],[Platz]]=2,CONCATENATE(Tabelle_Auswertung[[#This Row],[Bildname]]," von ",Tabelle_Auswertung[[#This Row],[Autor(in)]]),"")</f>
        <v/>
      </c>
      <c r="AC127" s="3" t="str">
        <f>IF(Tabelle_Auswertung[[#This Row],[Platz]]=3,CONCATENATE(Tabelle_Auswertung[[#This Row],[Bildname]]," von ",Tabelle_Auswertung[[#This Row],[Autor(in)]]),"")</f>
        <v/>
      </c>
      <c r="AD127" s="3" t="str">
        <f>IF(Tabelle_Auswertung[[#This Row],[Platz]]=4,CONCATENATE(Tabelle_Auswertung[[#This Row],[Bildname]]," von ",Tabelle_Auswertung[[#This Row],[Autor(in)]]),"")</f>
        <v/>
      </c>
      <c r="AE127" s="3" t="str">
        <f>IF(Tabelle_Auswertung[[#This Row],[Platz]]=5,CONCATENATE(Tabelle_Auswertung[[#This Row],[Bildname]]," von ",Tabelle_Auswertung[[#This Row],[Autor(in)]]),"")</f>
        <v/>
      </c>
      <c r="AF127" s="3" t="str">
        <f>IF(Tabelle_Auswertung[[#This Row],[Platz]]=6,CONCATENATE(Tabelle_Auswertung[[#This Row],[Bildname]]," von ",Tabelle_Auswertung[[#This Row],[Autor(in)]]),"")</f>
        <v/>
      </c>
      <c r="AG127" s="3" t="str">
        <f>IF(Tabelle_Auswertung[[#This Row],[Platz]]=7,CONCATENATE(Tabelle_Auswertung[[#This Row],[Bildname]]," von ",Tabelle_Auswertung[[#This Row],[Autor(in)]]),"")</f>
        <v/>
      </c>
      <c r="AH127" s="3" t="str">
        <f>IF(Tabelle_Auswertung[[#This Row],[Platz]]=8,CONCATENATE(Tabelle_Auswertung[[#This Row],[Bildname]]," von ",Tabelle_Auswertung[[#This Row],[Autor(in)]]),"")</f>
        <v/>
      </c>
      <c r="AI127" s="3" t="str">
        <f>IF(Tabelle_Auswertung[[#This Row],[Platz]]=9,CONCATENATE(Tabelle_Auswertung[[#This Row],[Bildname]]," von ",Tabelle_Auswertung[[#This Row],[Autor(in)]]),"")</f>
        <v/>
      </c>
      <c r="AJ127" s="3" t="str">
        <f>IF(Tabelle_Auswertung[[#This Row],[Platz]]=10,CONCATENATE(Tabelle_Auswertung[[#This Row],[Bildname]]," von ",Tabelle_Auswertung[[#This Row],[Autor(in)]]),"")</f>
        <v/>
      </c>
    </row>
    <row r="128" spans="2:36">
      <c r="B128" s="33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4" t="str">
        <f>IF(Tabelle_Auswertung[[#This Row],[Bildname]]&lt;&gt;"",SUM(Tabelle_Auswertung[[#This Row],[Juror 1]:[Juror 20]])," - ")</f>
        <v xml:space="preserve"> - </v>
      </c>
      <c r="X128" s="16" t="str">
        <f>IF(Tabelle_Auswertung[[#This Row],[Bildname]]&lt;&gt;"",IF(Tabelle_Auswertung[[#This Row],[Punkte]]&gt;0,AVERAGE(Tabelle_Auswertung[[#This Row],[Juror 1]:[Juror 20]])," - ")," - ")</f>
        <v xml:space="preserve"> - </v>
      </c>
      <c r="Y128" s="16" t="str">
        <f>IF(Tabelle_Auswertung[[#This Row],[Bildname]]&lt;&gt;"",IF(Tabelle_Auswertung[[#This Row],[Punkte]]&gt;0,RANK(Tabelle_Auswertung[[#This Row],[Punkte]],[Punkte],0)," - ")," - ")</f>
        <v xml:space="preserve"> - </v>
      </c>
      <c r="Z128" s="32" t="s">
        <v>7</v>
      </c>
      <c r="AA128" s="22" t="str">
        <f>IF(Tabelle_Auswertung[[#This Row],[Platz]]=1,CONCATENATE(Tabelle_Auswertung[[#This Row],[Bildname]]," von ",Tabelle_Auswertung[[#This Row],[Autor(in)]]),"")</f>
        <v/>
      </c>
      <c r="AB128" s="22" t="str">
        <f>IF(Tabelle_Auswertung[[#This Row],[Platz]]=2,CONCATENATE(Tabelle_Auswertung[[#This Row],[Bildname]]," von ",Tabelle_Auswertung[[#This Row],[Autor(in)]]),"")</f>
        <v/>
      </c>
      <c r="AC128" s="22" t="str">
        <f>IF(Tabelle_Auswertung[[#This Row],[Platz]]=3,CONCATENATE(Tabelle_Auswertung[[#This Row],[Bildname]]," von ",Tabelle_Auswertung[[#This Row],[Autor(in)]]),"")</f>
        <v/>
      </c>
      <c r="AD128" s="22" t="str">
        <f>IF(Tabelle_Auswertung[[#This Row],[Platz]]=4,CONCATENATE(Tabelle_Auswertung[[#This Row],[Bildname]]," von ",Tabelle_Auswertung[[#This Row],[Autor(in)]]),"")</f>
        <v/>
      </c>
      <c r="AE128" s="22" t="str">
        <f>IF(Tabelle_Auswertung[[#This Row],[Platz]]=5,CONCATENATE(Tabelle_Auswertung[[#This Row],[Bildname]]," von ",Tabelle_Auswertung[[#This Row],[Autor(in)]]),"")</f>
        <v/>
      </c>
      <c r="AF128" s="22" t="str">
        <f>IF(Tabelle_Auswertung[[#This Row],[Platz]]=6,CONCATENATE(Tabelle_Auswertung[[#This Row],[Bildname]]," von ",Tabelle_Auswertung[[#This Row],[Autor(in)]]),"")</f>
        <v/>
      </c>
      <c r="AG128" s="22" t="str">
        <f>IF(Tabelle_Auswertung[[#This Row],[Platz]]=7,CONCATENATE(Tabelle_Auswertung[[#This Row],[Bildname]]," von ",Tabelle_Auswertung[[#This Row],[Autor(in)]]),"")</f>
        <v/>
      </c>
      <c r="AH128" s="22" t="str">
        <f>IF(Tabelle_Auswertung[[#This Row],[Platz]]=8,CONCATENATE(Tabelle_Auswertung[[#This Row],[Bildname]]," von ",Tabelle_Auswertung[[#This Row],[Autor(in)]]),"")</f>
        <v/>
      </c>
      <c r="AI128" s="22" t="str">
        <f>IF(Tabelle_Auswertung[[#This Row],[Platz]]=9,CONCATENATE(Tabelle_Auswertung[[#This Row],[Bildname]]," von ",Tabelle_Auswertung[[#This Row],[Autor(in)]]),"")</f>
        <v/>
      </c>
      <c r="AJ128" s="22" t="str">
        <f>IF(Tabelle_Auswertung[[#This Row],[Platz]]=10,CONCATENATE(Tabelle_Auswertung[[#This Row],[Bildname]]," von ",Tabelle_Auswertung[[#This Row],[Autor(in)]]),"")</f>
        <v/>
      </c>
    </row>
    <row r="129" spans="2:36" ht="15.75" hidden="1" thickBot="1">
      <c r="B129" s="34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6" t="str">
        <f>IF(Tabelle_Auswertung[[#This Row],[Bildname]]&lt;&gt;"",SUM(Tabelle_Auswertung[[#This Row],[Juror 1]:[Juror 20]])," - ")</f>
        <v xml:space="preserve"> - </v>
      </c>
      <c r="X129" s="37" t="str">
        <f>IF(Tabelle_Auswertung[[#This Row],[Bildname]]&lt;&gt;"",IF(Tabelle_Auswertung[[#This Row],[Punkte]]&gt;0,AVERAGE(Tabelle_Auswertung[[#This Row],[Juror 1]:[Juror 20]])," - ")," - ")</f>
        <v xml:space="preserve"> - </v>
      </c>
      <c r="Y129" s="37" t="str">
        <f>IF(Tabelle_Auswertung[[#This Row],[Bildname]]&lt;&gt;"",IF(Tabelle_Auswertung[[#This Row],[Punkte]]&gt;0,RANK(Tabelle_Auswertung[[#This Row],[Punkte]],[Punkte],0)," - ")," - ")</f>
        <v xml:space="preserve"> - </v>
      </c>
      <c r="Z129" s="38"/>
      <c r="AA129" s="22" t="str">
        <f>IF(Tabelle_Auswertung[[#This Row],[Platz]]=1,CONCATENATE(Tabelle_Auswertung[[#This Row],[Bildname]]," von ",Tabelle_Auswertung[[#This Row],[Autor(in)]]),"")</f>
        <v/>
      </c>
      <c r="AB129" s="22" t="str">
        <f>IF(Tabelle_Auswertung[[#This Row],[Platz]]=2,CONCATENATE(Tabelle_Auswertung[[#This Row],[Bildname]]," von ",Tabelle_Auswertung[[#This Row],[Autor(in)]]),"")</f>
        <v/>
      </c>
      <c r="AC129" s="22" t="str">
        <f>IF(Tabelle_Auswertung[[#This Row],[Platz]]=3,CONCATENATE(Tabelle_Auswertung[[#This Row],[Bildname]]," von ",Tabelle_Auswertung[[#This Row],[Autor(in)]]),"")</f>
        <v/>
      </c>
      <c r="AD129" s="22" t="str">
        <f>IF(Tabelle_Auswertung[[#This Row],[Platz]]=4,CONCATENATE(Tabelle_Auswertung[[#This Row],[Bildname]]," von ",Tabelle_Auswertung[[#This Row],[Autor(in)]]),"")</f>
        <v/>
      </c>
      <c r="AE129" s="22" t="str">
        <f>IF(Tabelle_Auswertung[[#This Row],[Platz]]=5,CONCATENATE(Tabelle_Auswertung[[#This Row],[Bildname]]," von ",Tabelle_Auswertung[[#This Row],[Autor(in)]]),"")</f>
        <v/>
      </c>
      <c r="AF129" s="22" t="str">
        <f>IF(Tabelle_Auswertung[[#This Row],[Platz]]=6,CONCATENATE(Tabelle_Auswertung[[#This Row],[Bildname]]," von ",Tabelle_Auswertung[[#This Row],[Autor(in)]]),"")</f>
        <v/>
      </c>
      <c r="AG129" s="22" t="str">
        <f>IF(Tabelle_Auswertung[[#This Row],[Platz]]=7,CONCATENATE(Tabelle_Auswertung[[#This Row],[Bildname]]," von ",Tabelle_Auswertung[[#This Row],[Autor(in)]]),"")</f>
        <v/>
      </c>
      <c r="AH129" s="22" t="str">
        <f>IF(Tabelle_Auswertung[[#This Row],[Platz]]=8,CONCATENATE(Tabelle_Auswertung[[#This Row],[Bildname]]," von ",Tabelle_Auswertung[[#This Row],[Autor(in)]]),"")</f>
        <v/>
      </c>
      <c r="AI129" s="22" t="str">
        <f>IF(Tabelle_Auswertung[[#This Row],[Platz]]=9,CONCATENATE(Tabelle_Auswertung[[#This Row],[Bildname]]," von ",Tabelle_Auswertung[[#This Row],[Autor(in)]]),"")</f>
        <v/>
      </c>
      <c r="AJ129" s="22" t="str">
        <f>IF(Tabelle_Auswertung[[#This Row],[Platz]]=10,CONCATENATE(Tabelle_Auswertung[[#This Row],[Bildname]]," von ",Tabelle_Auswertung[[#This Row],[Autor(in)]]),"")</f>
        <v/>
      </c>
    </row>
  </sheetData>
  <mergeCells count="5">
    <mergeCell ref="AK1:AK2"/>
    <mergeCell ref="AN1:AN2"/>
    <mergeCell ref="AQ1:AQ2"/>
    <mergeCell ref="W1:Z1"/>
    <mergeCell ref="B1:V1"/>
  </mergeCells>
  <conditionalFormatting sqref="X3:X129">
    <cfRule type="dataBar" priority="5">
      <dataBar>
        <cfvo type="min" val="0"/>
        <cfvo type="max" val="0"/>
        <color rgb="FF63C384"/>
      </dataBar>
    </cfRule>
  </conditionalFormatting>
  <conditionalFormatting sqref="Y3:Y129">
    <cfRule type="cellIs" dxfId="54" priority="1" operator="equal">
      <formula>3</formula>
    </cfRule>
    <cfRule type="cellIs" dxfId="53" priority="2" operator="equal">
      <formula>2</formula>
    </cfRule>
    <cfRule type="cellIs" dxfId="52" priority="3" operator="equal">
      <formula>1</formula>
    </cfRule>
    <cfRule type="cellIs" dxfId="51" priority="4" operator="lessThan">
      <formula>11</formula>
    </cfRule>
  </conditionalFormatting>
  <dataValidations count="2">
    <dataValidation type="list" allowBlank="1" showInputMessage="1" showErrorMessage="1" sqref="Z3:Z129">
      <formula1>Autoren</formula1>
    </dataValidation>
    <dataValidation type="whole" allowBlank="1" showInputMessage="1" showErrorMessage="1" sqref="H33:I43 C3:V32 C33:D42 F33:G42 E33:E46 C50:I50">
      <formula1>1</formula1>
      <formula2>10</formula2>
    </dataValidation>
  </dataValidations>
  <hyperlinks>
    <hyperlink ref="B13" r:id="rId1"/>
    <hyperlink ref="B7" r:id="rId2"/>
    <hyperlink ref="B14" r:id="rId3"/>
    <hyperlink ref="B15" r:id="rId4"/>
    <hyperlink ref="B16" r:id="rId5"/>
    <hyperlink ref="B12" r:id="rId6"/>
    <hyperlink ref="B4" r:id="rId7"/>
    <hyperlink ref="B6" r:id="rId8"/>
    <hyperlink ref="B8" r:id="rId9"/>
    <hyperlink ref="B10" r:id="rId10"/>
    <hyperlink ref="B3" r:id="rId11"/>
    <hyperlink ref="B11" r:id="rId12"/>
    <hyperlink ref="B5" r:id="rId13"/>
    <hyperlink ref="B9" r:id="rId14"/>
  </hyperlinks>
  <pageMargins left="0.7" right="0.7" top="0.78740157499999996" bottom="0.78740157499999996" header="0.3" footer="0.3"/>
  <pageSetup paperSize="9" orientation="portrait" r:id="rId15"/>
  <drawing r:id="rId16"/>
  <legacyDrawing r:id="rId17"/>
  <tableParts count="1">
    <tablePart r:id="rId18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M35"/>
  <sheetViews>
    <sheetView tabSelected="1" workbookViewId="0">
      <pane ySplit="5" topLeftCell="A6" activePane="bottomLeft" state="frozen"/>
      <selection pane="bottomLeft" activeCell="C11" sqref="A6:C11"/>
    </sheetView>
  </sheetViews>
  <sheetFormatPr baseColWidth="10" defaultRowHeight="15"/>
  <cols>
    <col min="1" max="1" width="17.85546875" bestFit="1" customWidth="1"/>
    <col min="2" max="2" width="11.85546875" bestFit="1" customWidth="1"/>
    <col min="3" max="3" width="9.85546875" bestFit="1" customWidth="1"/>
    <col min="4" max="4" width="15" customWidth="1"/>
    <col min="5" max="8" width="15" hidden="1" customWidth="1"/>
    <col min="9" max="9" width="11.42578125" customWidth="1"/>
  </cols>
  <sheetData>
    <row r="1" spans="1:13" ht="15" customHeight="1">
      <c r="A1" s="52" t="s">
        <v>2</v>
      </c>
      <c r="B1" s="52"/>
      <c r="C1" s="52"/>
      <c r="D1" s="52"/>
      <c r="E1" s="7"/>
      <c r="F1" s="7"/>
      <c r="G1" s="7"/>
      <c r="H1" s="24"/>
      <c r="J1" s="8">
        <v>1</v>
      </c>
      <c r="K1" s="9" t="s">
        <v>8</v>
      </c>
    </row>
    <row r="2" spans="1:13" ht="15" customHeight="1">
      <c r="A2" s="52"/>
      <c r="B2" s="52"/>
      <c r="C2" s="52"/>
      <c r="D2" s="52"/>
      <c r="E2" s="7"/>
      <c r="F2" s="7"/>
      <c r="G2" s="7"/>
      <c r="H2" s="24"/>
      <c r="J2" s="10">
        <v>2</v>
      </c>
      <c r="K2" s="11" t="s">
        <v>9</v>
      </c>
    </row>
    <row r="3" spans="1:13" ht="23.25">
      <c r="A3" s="52"/>
      <c r="B3" s="52"/>
      <c r="C3" s="52"/>
      <c r="D3" s="52"/>
      <c r="E3" s="7"/>
      <c r="F3" s="7"/>
      <c r="G3" s="7"/>
      <c r="H3" s="24"/>
      <c r="J3" s="12">
        <v>3</v>
      </c>
      <c r="K3" s="11" t="s">
        <v>10</v>
      </c>
      <c r="L3" s="6"/>
    </row>
    <row r="4" spans="1:13" ht="24" thickBot="1">
      <c r="A4" s="52"/>
      <c r="B4" s="52"/>
      <c r="C4" s="52"/>
      <c r="D4" s="52"/>
      <c r="E4" s="7"/>
      <c r="F4" s="7"/>
      <c r="G4" s="7"/>
      <c r="H4" s="24"/>
      <c r="J4" s="13" t="s">
        <v>11</v>
      </c>
      <c r="K4" s="14" t="s">
        <v>12</v>
      </c>
      <c r="L4" s="6"/>
    </row>
    <row r="5" spans="1:13">
      <c r="A5" t="s">
        <v>49</v>
      </c>
      <c r="B5" s="2" t="s">
        <v>3</v>
      </c>
      <c r="C5" s="2" t="s">
        <v>6</v>
      </c>
      <c r="D5" s="2" t="s">
        <v>4</v>
      </c>
      <c r="E5" s="2" t="s">
        <v>13</v>
      </c>
      <c r="F5" s="2" t="s">
        <v>14</v>
      </c>
      <c r="G5" s="2" t="s">
        <v>15</v>
      </c>
      <c r="H5" s="23" t="s">
        <v>50</v>
      </c>
    </row>
    <row r="6" spans="1:13">
      <c r="A6" s="3" t="str">
        <f>IF(AND(Fotografen!$A12&lt;&gt;"",Fotografen!$A12&lt;&gt;" - - -"),Fotografen!$A12,"")</f>
        <v>Gerhard Rieß</v>
      </c>
      <c r="B6" s="5">
        <f>IF(Tabelle_Statistik[[#This Row],[Teilnahme]]="ja",SUMIF(Tabelle_Auswertung[Autor(in)],Tabelle_Statistik[[#This Row],[Autor(in)]],Tabelle_Auswertung[Punkte]),IF(Tabelle_Statistik[[#This Row],[Autor(in)]]&lt;&gt;""," - ",""))</f>
        <v>12</v>
      </c>
      <c r="C6" s="5">
        <f>IF(Tabelle_Statistik[[#This Row],[Teilnahme]]="ja",RANK(Tabelle_Statistik[[#This Row],[Punkte]],[Punkte],0),IF(Tabelle_Statistik[[#This Row],[Autor(in)]]&lt;&gt;""," - ",""))</f>
        <v>1</v>
      </c>
      <c r="D6" s="5" t="str">
        <f>IF(Tabelle_Statistik[[#This Row],[Autor(in)]]&lt;&gt;"",IF(COUNTIF(Tabelle_Auswertung[Autor(in)],Tabelle_Statistik[[#This Row],[Autor(in)]])&gt;0,"ja","nein"),"")</f>
        <v>ja</v>
      </c>
      <c r="E6" s="5" t="str">
        <f>IF(Tabelle_Statistik[[#This Row],[Platz]]=1,Tabelle_Statistik[[#This Row],[Autor(in)]],"")</f>
        <v>Gerhard Rieß</v>
      </c>
      <c r="F6" s="5" t="str">
        <f>IF(Tabelle_Statistik[[#This Row],[Platz]]=2,Tabelle_Statistik[[#This Row],[Autor(in)]],"")</f>
        <v/>
      </c>
      <c r="G6" s="5" t="str">
        <f>IF(Tabelle_Statistik[[#This Row],[Platz]]=3,Tabelle_Statistik[[#This Row],[Autor(in)]],"")</f>
        <v/>
      </c>
      <c r="H6" s="5" t="str">
        <f>IF(Tabelle_Statistik[[#This Row],[Platz]]&lt;11,Tabelle_Statistik[[#This Row],[Autor(in)]],"")</f>
        <v>Gerhard Rieß</v>
      </c>
    </row>
    <row r="7" spans="1:13">
      <c r="A7" s="3" t="str">
        <f>IF(AND(Fotografen!$A29&lt;&gt;"",Fotografen!$A29&lt;&gt;" - - -"),Fotografen!$A29,"")</f>
        <v>Susanne Deinhardt</v>
      </c>
      <c r="B7" s="5">
        <f>IF(Tabelle_Statistik[[#This Row],[Teilnahme]]="ja",SUMIF(Tabelle_Auswertung[Autor(in)],Tabelle_Statistik[[#This Row],[Autor(in)]],Tabelle_Auswertung[Punkte]),IF(Tabelle_Statistik[[#This Row],[Autor(in)]]&lt;&gt;""," - ",""))</f>
        <v>9</v>
      </c>
      <c r="C7" s="5">
        <f>IF(Tabelle_Statistik[[#This Row],[Teilnahme]]="ja",RANK(Tabelle_Statistik[[#This Row],[Punkte]],[Punkte],0),IF(Tabelle_Statistik[[#This Row],[Autor(in)]]&lt;&gt;""," - ",""))</f>
        <v>2</v>
      </c>
      <c r="D7" s="5" t="str">
        <f>IF(Tabelle_Statistik[[#This Row],[Autor(in)]]&lt;&gt;"",IF(COUNTIF(Tabelle_Auswertung[Autor(in)],Tabelle_Statistik[[#This Row],[Autor(in)]])&gt;0,"ja","nein"),"")</f>
        <v>ja</v>
      </c>
      <c r="E7" s="5" t="str">
        <f>IF(Tabelle_Statistik[[#This Row],[Platz]]=1,Tabelle_Statistik[[#This Row],[Autor(in)]],"")</f>
        <v/>
      </c>
      <c r="F7" s="5" t="str">
        <f>IF(Tabelle_Statistik[[#This Row],[Platz]]=2,Tabelle_Statistik[[#This Row],[Autor(in)]],"")</f>
        <v>Susanne Deinhardt</v>
      </c>
      <c r="G7" s="5" t="str">
        <f>IF(Tabelle_Statistik[[#This Row],[Platz]]=3,Tabelle_Statistik[[#This Row],[Autor(in)]],"")</f>
        <v/>
      </c>
      <c r="H7" s="5" t="str">
        <f>IF(Tabelle_Statistik[[#This Row],[Platz]]&lt;11,Tabelle_Statistik[[#This Row],[Autor(in)]],"")</f>
        <v>Susanne Deinhardt</v>
      </c>
    </row>
    <row r="8" spans="1:13">
      <c r="A8" s="3" t="str">
        <f>IF(AND(Fotografen!$A25&lt;&gt;"",Fotografen!$A25&lt;&gt;" - - -"),Fotografen!$A25,"")</f>
        <v>Nadja Cassim</v>
      </c>
      <c r="B8" s="5">
        <f>IF(Tabelle_Statistik[[#This Row],[Teilnahme]]="ja",SUMIF(Tabelle_Auswertung[Autor(in)],Tabelle_Statistik[[#This Row],[Autor(in)]],Tabelle_Auswertung[Punkte]),IF(Tabelle_Statistik[[#This Row],[Autor(in)]]&lt;&gt;""," - ",""))</f>
        <v>8</v>
      </c>
      <c r="C8" s="5">
        <f>IF(Tabelle_Statistik[[#This Row],[Teilnahme]]="ja",RANK(Tabelle_Statistik[[#This Row],[Punkte]],[Punkte],0),IF(Tabelle_Statistik[[#This Row],[Autor(in)]]&lt;&gt;""," - ",""))</f>
        <v>3</v>
      </c>
      <c r="D8" s="5" t="str">
        <f>IF(Tabelle_Statistik[[#This Row],[Autor(in)]]&lt;&gt;"",IF(COUNTIF(Tabelle_Auswertung[Autor(in)],Tabelle_Statistik[[#This Row],[Autor(in)]])&gt;0,"ja","nein"),"")</f>
        <v>ja</v>
      </c>
      <c r="E8" s="5" t="str">
        <f>IF(Tabelle_Statistik[[#This Row],[Platz]]=1,Tabelle_Statistik[[#This Row],[Autor(in)]],"")</f>
        <v/>
      </c>
      <c r="F8" s="5" t="str">
        <f>IF(Tabelle_Statistik[[#This Row],[Platz]]=2,Tabelle_Statistik[[#This Row],[Autor(in)]],"")</f>
        <v/>
      </c>
      <c r="G8" s="5" t="str">
        <f>IF(Tabelle_Statistik[[#This Row],[Platz]]=3,Tabelle_Statistik[[#This Row],[Autor(in)]],"")</f>
        <v>Nadja Cassim</v>
      </c>
      <c r="H8" s="5" t="str">
        <f>IF(Tabelle_Statistik[[#This Row],[Platz]]&lt;11,Tabelle_Statistik[[#This Row],[Autor(in)]],"")</f>
        <v>Nadja Cassim</v>
      </c>
    </row>
    <row r="9" spans="1:13">
      <c r="A9" s="3" t="str">
        <f>IF(AND(Fotografen!$A5&lt;&gt;"",Fotografen!$A5&lt;&gt;" - - -"),Fotografen!$A5,"")</f>
        <v>Andreas Toltz</v>
      </c>
      <c r="B9" s="5">
        <f>IF(Tabelle_Statistik[[#This Row],[Teilnahme]]="ja",SUMIF(Tabelle_Auswertung[Autor(in)],Tabelle_Statistik[[#This Row],[Autor(in)]],Tabelle_Auswertung[Punkte]),IF(Tabelle_Statistik[[#This Row],[Autor(in)]]&lt;&gt;""," - ",""))</f>
        <v>3</v>
      </c>
      <c r="C9" s="5">
        <f>IF(Tabelle_Statistik[[#This Row],[Teilnahme]]="ja",RANK(Tabelle_Statistik[[#This Row],[Punkte]],[Punkte],0),IF(Tabelle_Statistik[[#This Row],[Autor(in)]]&lt;&gt;""," - ",""))</f>
        <v>4</v>
      </c>
      <c r="D9" s="5" t="str">
        <f>IF(Tabelle_Statistik[[#This Row],[Autor(in)]]&lt;&gt;"",IF(COUNTIF(Tabelle_Auswertung[Autor(in)],Tabelle_Statistik[[#This Row],[Autor(in)]])&gt;0,"ja","nein"),"")</f>
        <v>ja</v>
      </c>
      <c r="E9" s="5" t="str">
        <f>IF(Tabelle_Statistik[[#This Row],[Platz]]=1,Tabelle_Statistik[[#This Row],[Autor(in)]],"")</f>
        <v/>
      </c>
      <c r="F9" s="5" t="str">
        <f>IF(Tabelle_Statistik[[#This Row],[Platz]]=2,Tabelle_Statistik[[#This Row],[Autor(in)]],"")</f>
        <v/>
      </c>
      <c r="G9" s="5" t="str">
        <f>IF(Tabelle_Statistik[[#This Row],[Platz]]=3,Tabelle_Statistik[[#This Row],[Autor(in)]],"")</f>
        <v/>
      </c>
      <c r="H9" s="5" t="str">
        <f>IF(Tabelle_Statistik[[#This Row],[Platz]]&lt;11,Tabelle_Statistik[[#This Row],[Autor(in)]],"")</f>
        <v>Andreas Toltz</v>
      </c>
    </row>
    <row r="10" spans="1:13">
      <c r="A10" s="3" t="str">
        <f>IF(AND(Fotografen!$A17&lt;&gt;"",Fotografen!$A17&lt;&gt;" - - -"),Fotografen!$A17,"")</f>
        <v>Jan Grünler</v>
      </c>
      <c r="B10" s="5">
        <f>IF(Tabelle_Statistik[[#This Row],[Teilnahme]]="ja",SUMIF(Tabelle_Auswertung[Autor(in)],Tabelle_Statistik[[#This Row],[Autor(in)]],Tabelle_Auswertung[Punkte]),IF(Tabelle_Statistik[[#This Row],[Autor(in)]]&lt;&gt;""," - ",""))</f>
        <v>3</v>
      </c>
      <c r="C10" s="5">
        <f>IF(Tabelle_Statistik[[#This Row],[Teilnahme]]="ja",RANK(Tabelle_Statistik[[#This Row],[Punkte]],[Punkte],0),IF(Tabelle_Statistik[[#This Row],[Autor(in)]]&lt;&gt;""," - ",""))</f>
        <v>4</v>
      </c>
      <c r="D10" s="5" t="str">
        <f>IF(Tabelle_Statistik[[#This Row],[Autor(in)]]&lt;&gt;"",IF(COUNTIF(Tabelle_Auswertung[Autor(in)],Tabelle_Statistik[[#This Row],[Autor(in)]])&gt;0,"ja","nein"),"")</f>
        <v>ja</v>
      </c>
      <c r="E10" s="5" t="str">
        <f>IF(Tabelle_Statistik[[#This Row],[Platz]]=1,Tabelle_Statistik[[#This Row],[Autor(in)]],"")</f>
        <v/>
      </c>
      <c r="F10" s="5" t="str">
        <f>IF(Tabelle_Statistik[[#This Row],[Platz]]=2,Tabelle_Statistik[[#This Row],[Autor(in)]],"")</f>
        <v/>
      </c>
      <c r="G10" s="5" t="str">
        <f>IF(Tabelle_Statistik[[#This Row],[Platz]]=3,Tabelle_Statistik[[#This Row],[Autor(in)]],"")</f>
        <v/>
      </c>
      <c r="H10" s="5" t="str">
        <f>IF(Tabelle_Statistik[[#This Row],[Platz]]&lt;11,Tabelle_Statistik[[#This Row],[Autor(in)]],"")</f>
        <v>Jan Grünler</v>
      </c>
    </row>
    <row r="11" spans="1:13">
      <c r="A11" s="3" t="str">
        <f>IF(AND(Fotografen!$A8&lt;&gt;"",Fotografen!$A8&lt;&gt;" - - -"),Fotografen!$A8,"")</f>
        <v>Chris Finsterer</v>
      </c>
      <c r="B11" s="5">
        <f>IF(Tabelle_Statistik[[#This Row],[Teilnahme]]="ja",SUMIF(Tabelle_Auswertung[Autor(in)],Tabelle_Statistik[[#This Row],[Autor(in)]],Tabelle_Auswertung[Punkte]),IF(Tabelle_Statistik[[#This Row],[Autor(in)]]&lt;&gt;""," - ",""))</f>
        <v>1</v>
      </c>
      <c r="C11" s="5">
        <f>IF(Tabelle_Statistik[[#This Row],[Teilnahme]]="ja",RANK(Tabelle_Statistik[[#This Row],[Punkte]],[Punkte],0),IF(Tabelle_Statistik[[#This Row],[Autor(in)]]&lt;&gt;""," - ",""))</f>
        <v>6</v>
      </c>
      <c r="D11" s="5" t="str">
        <f>IF(Tabelle_Statistik[[#This Row],[Autor(in)]]&lt;&gt;"",IF(COUNTIF(Tabelle_Auswertung[Autor(in)],Tabelle_Statistik[[#This Row],[Autor(in)]])&gt;0,"ja","nein"),"")</f>
        <v>ja</v>
      </c>
      <c r="E11" s="5" t="str">
        <f>IF(Tabelle_Statistik[[#This Row],[Platz]]=1,Tabelle_Statistik[[#This Row],[Autor(in)]],"")</f>
        <v/>
      </c>
      <c r="F11" s="5" t="str">
        <f>IF(Tabelle_Statistik[[#This Row],[Platz]]=2,Tabelle_Statistik[[#This Row],[Autor(in)]],"")</f>
        <v/>
      </c>
      <c r="G11" s="5" t="str">
        <f>IF(Tabelle_Statistik[[#This Row],[Platz]]=3,Tabelle_Statistik[[#This Row],[Autor(in)]],"")</f>
        <v/>
      </c>
      <c r="H11" s="5" t="str">
        <f>IF(Tabelle_Statistik[[#This Row],[Platz]]&lt;11,Tabelle_Statistik[[#This Row],[Autor(in)]],"")</f>
        <v>Chris Finsterer</v>
      </c>
    </row>
    <row r="12" spans="1:13">
      <c r="A12" s="3" t="str">
        <f>IF(AND(Fotografen!$A2&lt;&gt;"",Fotografen!$A2&lt;&gt;" - - -"),Fotografen!$A2,"")</f>
        <v/>
      </c>
      <c r="B12" s="5" t="str">
        <f>IF(Tabelle_Statistik[[#This Row],[Teilnahme]]="ja",SUMIF(Tabelle_Auswertung[Autor(in)],Tabelle_Statistik[[#This Row],[Autor(in)]],Tabelle_Auswertung[Punkte]),IF(Tabelle_Statistik[[#This Row],[Autor(in)]]&lt;&gt;""," - ",""))</f>
        <v/>
      </c>
      <c r="C12" s="5" t="str">
        <f>IF(Tabelle_Statistik[[#This Row],[Teilnahme]]="ja",RANK(Tabelle_Statistik[[#This Row],[Punkte]],[Punkte],0),IF(Tabelle_Statistik[[#This Row],[Autor(in)]]&lt;&gt;""," - ",""))</f>
        <v/>
      </c>
      <c r="D12" s="5" t="str">
        <f>IF(Tabelle_Statistik[[#This Row],[Autor(in)]]&lt;&gt;"",IF(COUNTIF(Tabelle_Auswertung[Autor(in)],Tabelle_Statistik[[#This Row],[Autor(in)]])&gt;0,"ja","nein"),"")</f>
        <v/>
      </c>
      <c r="E12" s="5" t="str">
        <f>IF(Tabelle_Statistik[[#This Row],[Platz]]=1,Tabelle_Statistik[[#This Row],[Autor(in)]],"")</f>
        <v/>
      </c>
      <c r="F12" s="5" t="str">
        <f>IF(Tabelle_Statistik[[#This Row],[Platz]]=2,Tabelle_Statistik[[#This Row],[Autor(in)]],"")</f>
        <v/>
      </c>
      <c r="G12" s="5" t="str">
        <f>IF(Tabelle_Statistik[[#This Row],[Platz]]=3,Tabelle_Statistik[[#This Row],[Autor(in)]],"")</f>
        <v/>
      </c>
      <c r="H12" s="5" t="str">
        <f>IF(Tabelle_Statistik[[#This Row],[Platz]]&lt;11,Tabelle_Statistik[[#This Row],[Autor(in)]],"")</f>
        <v/>
      </c>
    </row>
    <row r="13" spans="1:13">
      <c r="A13" s="3" t="str">
        <f>IF(AND(Fotografen!$A6&lt;&gt;"",Fotografen!$A6&lt;&gt;" - - -"),Fotografen!$A6,"")</f>
        <v>Bernd Kober</v>
      </c>
      <c r="B13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13" s="5" t="str">
        <f>IF(Tabelle_Statistik[[#This Row],[Teilnahme]]="ja",RANK(Tabelle_Statistik[[#This Row],[Punkte]],[Punkte],0),IF(Tabelle_Statistik[[#This Row],[Autor(in)]]&lt;&gt;""," - ",""))</f>
        <v xml:space="preserve"> - </v>
      </c>
      <c r="D13" s="5" t="str">
        <f>IF(Tabelle_Statistik[[#This Row],[Autor(in)]]&lt;&gt;"",IF(COUNTIF(Tabelle_Auswertung[Autor(in)],Tabelle_Statistik[[#This Row],[Autor(in)]])&gt;0,"ja","nein"),"")</f>
        <v>nein</v>
      </c>
      <c r="E13" s="5" t="str">
        <f>IF(Tabelle_Statistik[[#This Row],[Platz]]=1,Tabelle_Statistik[[#This Row],[Autor(in)]],"")</f>
        <v/>
      </c>
      <c r="F13" s="5" t="str">
        <f>IF(Tabelle_Statistik[[#This Row],[Platz]]=2,Tabelle_Statistik[[#This Row],[Autor(in)]],"")</f>
        <v/>
      </c>
      <c r="G13" s="5" t="str">
        <f>IF(Tabelle_Statistik[[#This Row],[Platz]]=3,Tabelle_Statistik[[#This Row],[Autor(in)]],"")</f>
        <v/>
      </c>
      <c r="H13" s="5" t="str">
        <f>IF(Tabelle_Statistik[[#This Row],[Platz]]&lt;11,Tabelle_Statistik[[#This Row],[Autor(in)]],"")</f>
        <v/>
      </c>
    </row>
    <row r="14" spans="1:13">
      <c r="A14" s="3" t="str">
        <f>IF(AND(Fotografen!$A3&lt;&gt;"",Fotografen!$A3&lt;&gt;" - - -"),Fotografen!$A3,"")</f>
        <v>Albrecht Flierl</v>
      </c>
      <c r="B14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14" s="5" t="str">
        <f>IF(Tabelle_Statistik[[#This Row],[Teilnahme]]="ja",RANK(Tabelle_Statistik[[#This Row],[Punkte]],[Punkte],0),IF(Tabelle_Statistik[[#This Row],[Autor(in)]]&lt;&gt;""," - ",""))</f>
        <v xml:space="preserve"> - </v>
      </c>
      <c r="D14" s="5" t="str">
        <f>IF(Tabelle_Statistik[[#This Row],[Autor(in)]]&lt;&gt;"",IF(COUNTIF(Tabelle_Auswertung[Autor(in)],Tabelle_Statistik[[#This Row],[Autor(in)]])&gt;0,"ja","nein"),"")</f>
        <v>nein</v>
      </c>
      <c r="E14" s="5" t="str">
        <f>IF(Tabelle_Statistik[[#This Row],[Platz]]=1,Tabelle_Statistik[[#This Row],[Autor(in)]],"")</f>
        <v/>
      </c>
      <c r="F14" s="5" t="str">
        <f>IF(Tabelle_Statistik[[#This Row],[Platz]]=2,Tabelle_Statistik[[#This Row],[Autor(in)]],"")</f>
        <v/>
      </c>
      <c r="G14" s="5" t="str">
        <f>IF(Tabelle_Statistik[[#This Row],[Platz]]=3,Tabelle_Statistik[[#This Row],[Autor(in)]],"")</f>
        <v/>
      </c>
      <c r="H14" s="5" t="str">
        <f>IF(Tabelle_Statistik[[#This Row],[Platz]]&lt;11,Tabelle_Statistik[[#This Row],[Autor(in)]],"")</f>
        <v/>
      </c>
      <c r="M14" s="45"/>
    </row>
    <row r="15" spans="1:13">
      <c r="A15" s="3" t="str">
        <f>IF(AND(Fotografen!$A4&lt;&gt;"",Fotografen!$A4&lt;&gt;" - - -"),Fotografen!$A4,"")</f>
        <v>Alexander Häberlein</v>
      </c>
      <c r="B15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15" s="5" t="str">
        <f>IF(Tabelle_Statistik[[#This Row],[Teilnahme]]="ja",RANK(Tabelle_Statistik[[#This Row],[Punkte]],[Punkte],0),IF(Tabelle_Statistik[[#This Row],[Autor(in)]]&lt;&gt;""," - ",""))</f>
        <v xml:space="preserve"> - </v>
      </c>
      <c r="D15" s="5" t="str">
        <f>IF(Tabelle_Statistik[[#This Row],[Autor(in)]]&lt;&gt;"",IF(COUNTIF(Tabelle_Auswertung[Autor(in)],Tabelle_Statistik[[#This Row],[Autor(in)]])&gt;0,"ja","nein"),"")</f>
        <v>nein</v>
      </c>
      <c r="E15" s="5" t="str">
        <f>IF(Tabelle_Statistik[[#This Row],[Platz]]=1,Tabelle_Statistik[[#This Row],[Autor(in)]],"")</f>
        <v/>
      </c>
      <c r="F15" s="5" t="str">
        <f>IF(Tabelle_Statistik[[#This Row],[Platz]]=2,Tabelle_Statistik[[#This Row],[Autor(in)]],"")</f>
        <v/>
      </c>
      <c r="G15" s="5" t="str">
        <f>IF(Tabelle_Statistik[[#This Row],[Platz]]=3,Tabelle_Statistik[[#This Row],[Autor(in)]],"")</f>
        <v/>
      </c>
      <c r="H15" s="5" t="str">
        <f>IF(Tabelle_Statistik[[#This Row],[Platz]]&lt;11,Tabelle_Statistik[[#This Row],[Autor(in)]],"")</f>
        <v/>
      </c>
    </row>
    <row r="16" spans="1:13">
      <c r="A16" s="3" t="str">
        <f>IF(AND(Fotografen!$A7&lt;&gt;"",Fotografen!$A7&lt;&gt;" - - -"),Fotografen!$A7,"")</f>
        <v>Bernd Marek</v>
      </c>
      <c r="B16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16" s="5" t="str">
        <f>IF(Tabelle_Statistik[[#This Row],[Teilnahme]]="ja",RANK(Tabelle_Statistik[[#This Row],[Punkte]],[Punkte],0),IF(Tabelle_Statistik[[#This Row],[Autor(in)]]&lt;&gt;""," - ",""))</f>
        <v xml:space="preserve"> - </v>
      </c>
      <c r="D16" s="5" t="str">
        <f>IF(Tabelle_Statistik[[#This Row],[Autor(in)]]&lt;&gt;"",IF(COUNTIF(Tabelle_Auswertung[Autor(in)],Tabelle_Statistik[[#This Row],[Autor(in)]])&gt;0,"ja","nein"),"")</f>
        <v>nein</v>
      </c>
      <c r="E16" s="5" t="str">
        <f>IF(Tabelle_Statistik[[#This Row],[Platz]]=1,Tabelle_Statistik[[#This Row],[Autor(in)]],"")</f>
        <v/>
      </c>
      <c r="F16" s="5" t="str">
        <f>IF(Tabelle_Statistik[[#This Row],[Platz]]=2,Tabelle_Statistik[[#This Row],[Autor(in)]],"")</f>
        <v/>
      </c>
      <c r="G16" s="5" t="str">
        <f>IF(Tabelle_Statistik[[#This Row],[Platz]]=3,Tabelle_Statistik[[#This Row],[Autor(in)]],"")</f>
        <v/>
      </c>
      <c r="H16" s="5" t="str">
        <f>IF(Tabelle_Statistik[[#This Row],[Platz]]&lt;11,Tabelle_Statistik[[#This Row],[Autor(in)]],"")</f>
        <v/>
      </c>
    </row>
    <row r="17" spans="1:8">
      <c r="A17" s="3" t="str">
        <f>IF(AND(Fotografen!$A9&lt;&gt;"",Fotografen!$A9&lt;&gt;" - - -"),Fotografen!$A9,"")</f>
        <v>Claudia Dommel</v>
      </c>
      <c r="B17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17" s="5" t="str">
        <f>IF(Tabelle_Statistik[[#This Row],[Teilnahme]]="ja",RANK(Tabelle_Statistik[[#This Row],[Punkte]],[Punkte],0),IF(Tabelle_Statistik[[#This Row],[Autor(in)]]&lt;&gt;""," - ",""))</f>
        <v xml:space="preserve"> - </v>
      </c>
      <c r="D17" s="5" t="str">
        <f>IF(Tabelle_Statistik[[#This Row],[Autor(in)]]&lt;&gt;"",IF(COUNTIF(Tabelle_Auswertung[Autor(in)],Tabelle_Statistik[[#This Row],[Autor(in)]])&gt;0,"ja","nein"),"")</f>
        <v>nein</v>
      </c>
      <c r="E17" s="5" t="str">
        <f>IF(Tabelle_Statistik[[#This Row],[Platz]]=1,Tabelle_Statistik[[#This Row],[Autor(in)]],"")</f>
        <v/>
      </c>
      <c r="F17" s="5" t="str">
        <f>IF(Tabelle_Statistik[[#This Row],[Platz]]=2,Tabelle_Statistik[[#This Row],[Autor(in)]],"")</f>
        <v/>
      </c>
      <c r="G17" s="5" t="str">
        <f>IF(Tabelle_Statistik[[#This Row],[Platz]]=3,Tabelle_Statistik[[#This Row],[Autor(in)]],"")</f>
        <v/>
      </c>
      <c r="H17" s="5" t="str">
        <f>IF(Tabelle_Statistik[[#This Row],[Platz]]&lt;11,Tabelle_Statistik[[#This Row],[Autor(in)]],"")</f>
        <v/>
      </c>
    </row>
    <row r="18" spans="1:8">
      <c r="A18" s="3" t="str">
        <f>IF(AND(Fotografen!$A10&lt;&gt;"",Fotografen!$A10&lt;&gt;" - - -"),Fotografen!$A10,"")</f>
        <v>Georg Held</v>
      </c>
      <c r="B18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18" s="5" t="str">
        <f>IF(Tabelle_Statistik[[#This Row],[Teilnahme]]="ja",RANK(Tabelle_Statistik[[#This Row],[Punkte]],[Punkte],0),IF(Tabelle_Statistik[[#This Row],[Autor(in)]]&lt;&gt;""," - ",""))</f>
        <v xml:space="preserve"> - </v>
      </c>
      <c r="D18" s="5" t="str">
        <f>IF(Tabelle_Statistik[[#This Row],[Autor(in)]]&lt;&gt;"",IF(COUNTIF(Tabelle_Auswertung[Autor(in)],Tabelle_Statistik[[#This Row],[Autor(in)]])&gt;0,"ja","nein"),"")</f>
        <v>nein</v>
      </c>
      <c r="E18" s="5" t="str">
        <f>IF(Tabelle_Statistik[[#This Row],[Platz]]=1,Tabelle_Statistik[[#This Row],[Autor(in)]],"")</f>
        <v/>
      </c>
      <c r="F18" s="5" t="str">
        <f>IF(Tabelle_Statistik[[#This Row],[Platz]]=2,Tabelle_Statistik[[#This Row],[Autor(in)]],"")</f>
        <v/>
      </c>
      <c r="G18" s="5" t="str">
        <f>IF(Tabelle_Statistik[[#This Row],[Platz]]=3,Tabelle_Statistik[[#This Row],[Autor(in)]],"")</f>
        <v/>
      </c>
      <c r="H18" s="5" t="str">
        <f>IF(Tabelle_Statistik[[#This Row],[Platz]]&lt;11,Tabelle_Statistik[[#This Row],[Autor(in)]],"")</f>
        <v/>
      </c>
    </row>
    <row r="19" spans="1:8">
      <c r="A19" s="3" t="str">
        <f>IF(AND(Fotografen!$A11&lt;&gt;"",Fotografen!$A11&lt;&gt;" - - -"),Fotografen!$A11,"")</f>
        <v>Georg Lindörfer</v>
      </c>
      <c r="B19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19" s="5" t="str">
        <f>IF(Tabelle_Statistik[[#This Row],[Teilnahme]]="ja",RANK(Tabelle_Statistik[[#This Row],[Punkte]],[Punkte],0),IF(Tabelle_Statistik[[#This Row],[Autor(in)]]&lt;&gt;""," - ",""))</f>
        <v xml:space="preserve"> - </v>
      </c>
      <c r="D19" s="5" t="str">
        <f>IF(Tabelle_Statistik[[#This Row],[Autor(in)]]&lt;&gt;"",IF(COUNTIF(Tabelle_Auswertung[Autor(in)],Tabelle_Statistik[[#This Row],[Autor(in)]])&gt;0,"ja","nein"),"")</f>
        <v>nein</v>
      </c>
      <c r="E19" s="5" t="str">
        <f>IF(Tabelle_Statistik[[#This Row],[Platz]]=1,Tabelle_Statistik[[#This Row],[Autor(in)]],"")</f>
        <v/>
      </c>
      <c r="F19" s="5" t="str">
        <f>IF(Tabelle_Statistik[[#This Row],[Platz]]=2,Tabelle_Statistik[[#This Row],[Autor(in)]],"")</f>
        <v/>
      </c>
      <c r="G19" s="5" t="str">
        <f>IF(Tabelle_Statistik[[#This Row],[Platz]]=3,Tabelle_Statistik[[#This Row],[Autor(in)]],"")</f>
        <v/>
      </c>
      <c r="H19" s="5" t="str">
        <f>IF(Tabelle_Statistik[[#This Row],[Platz]]&lt;11,Tabelle_Statistik[[#This Row],[Autor(in)]],"")</f>
        <v/>
      </c>
    </row>
    <row r="20" spans="1:8">
      <c r="A20" s="3" t="str">
        <f>IF(AND(Fotografen!$A13&lt;&gt;"",Fotografen!$A13&lt;&gt;" - - -"),Fotografen!$A13,"")</f>
        <v>Gert Häberlein</v>
      </c>
      <c r="B20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0" s="5" t="str">
        <f>IF(Tabelle_Statistik[[#This Row],[Teilnahme]]="ja",RANK(Tabelle_Statistik[[#This Row],[Punkte]],[Punkte],0),IF(Tabelle_Statistik[[#This Row],[Autor(in)]]&lt;&gt;""," - ",""))</f>
        <v xml:space="preserve"> - </v>
      </c>
      <c r="D20" s="5" t="str">
        <f>IF(Tabelle_Statistik[[#This Row],[Autor(in)]]&lt;&gt;"",IF(COUNTIF(Tabelle_Auswertung[Autor(in)],Tabelle_Statistik[[#This Row],[Autor(in)]])&gt;0,"ja","nein"),"")</f>
        <v>nein</v>
      </c>
      <c r="E20" s="5" t="str">
        <f>IF(Tabelle_Statistik[[#This Row],[Platz]]=1,Tabelle_Statistik[[#This Row],[Autor(in)]],"")</f>
        <v/>
      </c>
      <c r="F20" s="5" t="str">
        <f>IF(Tabelle_Statistik[[#This Row],[Platz]]=2,Tabelle_Statistik[[#This Row],[Autor(in)]],"")</f>
        <v/>
      </c>
      <c r="G20" s="5" t="str">
        <f>IF(Tabelle_Statistik[[#This Row],[Platz]]=3,Tabelle_Statistik[[#This Row],[Autor(in)]],"")</f>
        <v/>
      </c>
      <c r="H20" s="5" t="str">
        <f>IF(Tabelle_Statistik[[#This Row],[Platz]]&lt;11,Tabelle_Statistik[[#This Row],[Autor(in)]],"")</f>
        <v/>
      </c>
    </row>
    <row r="21" spans="1:8">
      <c r="A21" s="3" t="str">
        <f>IF(AND(Fotografen!$A14&lt;&gt;"",Fotografen!$A14&lt;&gt;" - - -"),Fotografen!$A14,"")</f>
        <v>Günter Buckl</v>
      </c>
      <c r="B21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1" s="5" t="str">
        <f>IF(Tabelle_Statistik[[#This Row],[Teilnahme]]="ja",RANK(Tabelle_Statistik[[#This Row],[Punkte]],[Punkte],0),IF(Tabelle_Statistik[[#This Row],[Autor(in)]]&lt;&gt;""," - ",""))</f>
        <v xml:space="preserve"> - </v>
      </c>
      <c r="D21" s="5" t="str">
        <f>IF(Tabelle_Statistik[[#This Row],[Autor(in)]]&lt;&gt;"",IF(COUNTIF(Tabelle_Auswertung[Autor(in)],Tabelle_Statistik[[#This Row],[Autor(in)]])&gt;0,"ja","nein"),"")</f>
        <v>nein</v>
      </c>
      <c r="E21" s="5" t="str">
        <f>IF(Tabelle_Statistik[[#This Row],[Platz]]=1,Tabelle_Statistik[[#This Row],[Autor(in)]],"")</f>
        <v/>
      </c>
      <c r="F21" s="5" t="str">
        <f>IF(Tabelle_Statistik[[#This Row],[Platz]]=2,Tabelle_Statistik[[#This Row],[Autor(in)]],"")</f>
        <v/>
      </c>
      <c r="G21" s="5" t="str">
        <f>IF(Tabelle_Statistik[[#This Row],[Platz]]=3,Tabelle_Statistik[[#This Row],[Autor(in)]],"")</f>
        <v/>
      </c>
      <c r="H21" s="5" t="str">
        <f>IF(Tabelle_Statistik[[#This Row],[Platz]]&lt;11,Tabelle_Statistik[[#This Row],[Autor(in)]],"")</f>
        <v/>
      </c>
    </row>
    <row r="22" spans="1:8">
      <c r="A22" s="3" t="str">
        <f>IF(AND(Fotografen!$A15&lt;&gt;"",Fotografen!$A15&lt;&gt;" - - -"),Fotografen!$A15,"")</f>
        <v>Günter Wieser</v>
      </c>
      <c r="B22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2" s="5" t="str">
        <f>IF(Tabelle_Statistik[[#This Row],[Teilnahme]]="ja",RANK(Tabelle_Statistik[[#This Row],[Punkte]],[Punkte],0),IF(Tabelle_Statistik[[#This Row],[Autor(in)]]&lt;&gt;""," - ",""))</f>
        <v xml:space="preserve"> - </v>
      </c>
      <c r="D22" s="5" t="str">
        <f>IF(Tabelle_Statistik[[#This Row],[Autor(in)]]&lt;&gt;"",IF(COUNTIF(Tabelle_Auswertung[Autor(in)],Tabelle_Statistik[[#This Row],[Autor(in)]])&gt;0,"ja","nein"),"")</f>
        <v>nein</v>
      </c>
      <c r="E22" s="5" t="str">
        <f>IF(Tabelle_Statistik[[#This Row],[Platz]]=1,Tabelle_Statistik[[#This Row],[Autor(in)]],"")</f>
        <v/>
      </c>
      <c r="F22" s="5" t="str">
        <f>IF(Tabelle_Statistik[[#This Row],[Platz]]=2,Tabelle_Statistik[[#This Row],[Autor(in)]],"")</f>
        <v/>
      </c>
      <c r="G22" s="5" t="str">
        <f>IF(Tabelle_Statistik[[#This Row],[Platz]]=3,Tabelle_Statistik[[#This Row],[Autor(in)]],"")</f>
        <v/>
      </c>
      <c r="H22" s="5" t="str">
        <f>IF(Tabelle_Statistik[[#This Row],[Platz]]&lt;11,Tabelle_Statistik[[#This Row],[Autor(in)]],"")</f>
        <v/>
      </c>
    </row>
    <row r="23" spans="1:8">
      <c r="A23" s="3" t="str">
        <f>IF(AND(Fotografen!$A16&lt;&gt;"",Fotografen!$A16&lt;&gt;" - - -"),Fotografen!$A16,"")</f>
        <v>Günther Arold</v>
      </c>
      <c r="B23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3" s="5" t="str">
        <f>IF(Tabelle_Statistik[[#This Row],[Teilnahme]]="ja",RANK(Tabelle_Statistik[[#This Row],[Punkte]],[Punkte],0),IF(Tabelle_Statistik[[#This Row],[Autor(in)]]&lt;&gt;""," - ",""))</f>
        <v xml:space="preserve"> - </v>
      </c>
      <c r="D23" s="5" t="str">
        <f>IF(Tabelle_Statistik[[#This Row],[Autor(in)]]&lt;&gt;"",IF(COUNTIF(Tabelle_Auswertung[Autor(in)],Tabelle_Statistik[[#This Row],[Autor(in)]])&gt;0,"ja","nein"),"")</f>
        <v>nein</v>
      </c>
      <c r="E23" s="5" t="str">
        <f>IF(Tabelle_Statistik[[#This Row],[Platz]]=1,Tabelle_Statistik[[#This Row],[Autor(in)]],"")</f>
        <v/>
      </c>
      <c r="F23" s="5" t="str">
        <f>IF(Tabelle_Statistik[[#This Row],[Platz]]=2,Tabelle_Statistik[[#This Row],[Autor(in)]],"")</f>
        <v/>
      </c>
      <c r="G23" s="5" t="str">
        <f>IF(Tabelle_Statistik[[#This Row],[Platz]]=3,Tabelle_Statistik[[#This Row],[Autor(in)]],"")</f>
        <v/>
      </c>
      <c r="H23" s="5" t="str">
        <f>IF(Tabelle_Statistik[[#This Row],[Platz]]&lt;11,Tabelle_Statistik[[#This Row],[Autor(in)]],"")</f>
        <v/>
      </c>
    </row>
    <row r="24" spans="1:8">
      <c r="A24" s="3" t="str">
        <f>IF(AND(Fotografen!$A18&lt;&gt;"",Fotografen!$A18&lt;&gt;" - - -"),Fotografen!$A18,"")</f>
        <v>Jürgen Abt</v>
      </c>
      <c r="B24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4" s="5" t="str">
        <f>IF(Tabelle_Statistik[[#This Row],[Teilnahme]]="ja",RANK(Tabelle_Statistik[[#This Row],[Punkte]],[Punkte],0),IF(Tabelle_Statistik[[#This Row],[Autor(in)]]&lt;&gt;""," - ",""))</f>
        <v xml:space="preserve"> - </v>
      </c>
      <c r="D24" s="5" t="str">
        <f>IF(Tabelle_Statistik[[#This Row],[Autor(in)]]&lt;&gt;"",IF(COUNTIF(Tabelle_Auswertung[Autor(in)],Tabelle_Statistik[[#This Row],[Autor(in)]])&gt;0,"ja","nein"),"")</f>
        <v>nein</v>
      </c>
      <c r="E24" s="5" t="str">
        <f>IF(Tabelle_Statistik[[#This Row],[Platz]]=1,Tabelle_Statistik[[#This Row],[Autor(in)]],"")</f>
        <v/>
      </c>
      <c r="F24" s="5" t="str">
        <f>IF(Tabelle_Statistik[[#This Row],[Platz]]=2,Tabelle_Statistik[[#This Row],[Autor(in)]],"")</f>
        <v/>
      </c>
      <c r="G24" s="5" t="str">
        <f>IF(Tabelle_Statistik[[#This Row],[Platz]]=3,Tabelle_Statistik[[#This Row],[Autor(in)]],"")</f>
        <v/>
      </c>
      <c r="H24" s="5" t="str">
        <f>IF(Tabelle_Statistik[[#This Row],[Platz]]&lt;11,Tabelle_Statistik[[#This Row],[Autor(in)]],"")</f>
        <v/>
      </c>
    </row>
    <row r="25" spans="1:8">
      <c r="A25" s="3" t="str">
        <f>IF(AND(Fotografen!$A19&lt;&gt;"",Fotografen!$A19&lt;&gt;" - - -"),Fotografen!$A19,"")</f>
        <v>Klaus Leitloff</v>
      </c>
      <c r="B25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5" s="5" t="str">
        <f>IF(Tabelle_Statistik[[#This Row],[Teilnahme]]="ja",RANK(Tabelle_Statistik[[#This Row],[Punkte]],[Punkte],0),IF(Tabelle_Statistik[[#This Row],[Autor(in)]]&lt;&gt;""," - ",""))</f>
        <v xml:space="preserve"> - </v>
      </c>
      <c r="D25" s="5" t="str">
        <f>IF(Tabelle_Statistik[[#This Row],[Autor(in)]]&lt;&gt;"",IF(COUNTIF(Tabelle_Auswertung[Autor(in)],Tabelle_Statistik[[#This Row],[Autor(in)]])&gt;0,"ja","nein"),"")</f>
        <v>nein</v>
      </c>
      <c r="E25" s="5" t="str">
        <f>IF(Tabelle_Statistik[[#This Row],[Platz]]=1,Tabelle_Statistik[[#This Row],[Autor(in)]],"")</f>
        <v/>
      </c>
      <c r="F25" s="5" t="str">
        <f>IF(Tabelle_Statistik[[#This Row],[Platz]]=2,Tabelle_Statistik[[#This Row],[Autor(in)]],"")</f>
        <v/>
      </c>
      <c r="G25" s="5" t="str">
        <f>IF(Tabelle_Statistik[[#This Row],[Platz]]=3,Tabelle_Statistik[[#This Row],[Autor(in)]],"")</f>
        <v/>
      </c>
      <c r="H25" s="5" t="str">
        <f>IF(Tabelle_Statistik[[#This Row],[Platz]]&lt;11,Tabelle_Statistik[[#This Row],[Autor(in)]],"")</f>
        <v/>
      </c>
    </row>
    <row r="26" spans="1:8">
      <c r="A26" s="3" t="str">
        <f>IF(AND(Fotografen!$A20&lt;&gt;"",Fotografen!$A20&lt;&gt;" - - -"),Fotografen!$A20,"")</f>
        <v>Klaus Lindörfer</v>
      </c>
      <c r="B26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6" s="5" t="str">
        <f>IF(Tabelle_Statistik[[#This Row],[Teilnahme]]="ja",RANK(Tabelle_Statistik[[#This Row],[Punkte]],[Punkte],0),IF(Tabelle_Statistik[[#This Row],[Autor(in)]]&lt;&gt;""," - ",""))</f>
        <v xml:space="preserve"> - </v>
      </c>
      <c r="D26" s="5" t="str">
        <f>IF(Tabelle_Statistik[[#This Row],[Autor(in)]]&lt;&gt;"",IF(COUNTIF(Tabelle_Auswertung[Autor(in)],Tabelle_Statistik[[#This Row],[Autor(in)]])&gt;0,"ja","nein"),"")</f>
        <v>nein</v>
      </c>
      <c r="E26" s="5" t="str">
        <f>IF(Tabelle_Statistik[[#This Row],[Platz]]=1,Tabelle_Statistik[[#This Row],[Autor(in)]],"")</f>
        <v/>
      </c>
      <c r="F26" s="5" t="str">
        <f>IF(Tabelle_Statistik[[#This Row],[Platz]]=2,Tabelle_Statistik[[#This Row],[Autor(in)]],"")</f>
        <v/>
      </c>
      <c r="G26" s="5" t="str">
        <f>IF(Tabelle_Statistik[[#This Row],[Platz]]=3,Tabelle_Statistik[[#This Row],[Autor(in)]],"")</f>
        <v/>
      </c>
      <c r="H26" s="5" t="str">
        <f>IF(Tabelle_Statistik[[#This Row],[Platz]]&lt;11,Tabelle_Statistik[[#This Row],[Autor(in)]],"")</f>
        <v/>
      </c>
    </row>
    <row r="27" spans="1:8">
      <c r="A27" s="3" t="str">
        <f>IF(AND(Fotografen!$A21&lt;&gt;"",Fotografen!$A21&lt;&gt;" - - -"),Fotografen!$A21,"")</f>
        <v>Lisa Schmidt</v>
      </c>
      <c r="B27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7" s="5" t="str">
        <f>IF(Tabelle_Statistik[[#This Row],[Teilnahme]]="ja",RANK(Tabelle_Statistik[[#This Row],[Punkte]],[Punkte],0),IF(Tabelle_Statistik[[#This Row],[Autor(in)]]&lt;&gt;""," - ",""))</f>
        <v xml:space="preserve"> - </v>
      </c>
      <c r="D27" s="5" t="str">
        <f>IF(Tabelle_Statistik[[#This Row],[Autor(in)]]&lt;&gt;"",IF(COUNTIF(Tabelle_Auswertung[Autor(in)],Tabelle_Statistik[[#This Row],[Autor(in)]])&gt;0,"ja","nein"),"")</f>
        <v>nein</v>
      </c>
      <c r="E27" s="5" t="str">
        <f>IF(Tabelle_Statistik[[#This Row],[Platz]]=1,Tabelle_Statistik[[#This Row],[Autor(in)]],"")</f>
        <v/>
      </c>
      <c r="F27" s="5" t="str">
        <f>IF(Tabelle_Statistik[[#This Row],[Platz]]=2,Tabelle_Statistik[[#This Row],[Autor(in)]],"")</f>
        <v/>
      </c>
      <c r="G27" s="5" t="str">
        <f>IF(Tabelle_Statistik[[#This Row],[Platz]]=3,Tabelle_Statistik[[#This Row],[Autor(in)]],"")</f>
        <v/>
      </c>
      <c r="H27" s="5" t="str">
        <f>IF(Tabelle_Statistik[[#This Row],[Platz]]&lt;11,Tabelle_Statistik[[#This Row],[Autor(in)]],"")</f>
        <v/>
      </c>
    </row>
    <row r="28" spans="1:8">
      <c r="A28" s="3" t="str">
        <f>IF(AND(Fotografen!$A22&lt;&gt;"",Fotografen!$A22&lt;&gt;" - - -"),Fotografen!$A22,"")</f>
        <v>Manfred Schwab</v>
      </c>
      <c r="B28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8" s="5" t="str">
        <f>IF(Tabelle_Statistik[[#This Row],[Teilnahme]]="ja",RANK(Tabelle_Statistik[[#This Row],[Punkte]],[Punkte],0),IF(Tabelle_Statistik[[#This Row],[Autor(in)]]&lt;&gt;""," - ",""))</f>
        <v xml:space="preserve"> - </v>
      </c>
      <c r="D28" s="5" t="str">
        <f>IF(Tabelle_Statistik[[#This Row],[Autor(in)]]&lt;&gt;"",IF(COUNTIF(Tabelle_Auswertung[Autor(in)],Tabelle_Statistik[[#This Row],[Autor(in)]])&gt;0,"ja","nein"),"")</f>
        <v>nein</v>
      </c>
      <c r="E28" s="5" t="str">
        <f>IF(Tabelle_Statistik[[#This Row],[Platz]]=1,Tabelle_Statistik[[#This Row],[Autor(in)]],"")</f>
        <v/>
      </c>
      <c r="F28" s="5" t="str">
        <f>IF(Tabelle_Statistik[[#This Row],[Platz]]=2,Tabelle_Statistik[[#This Row],[Autor(in)]],"")</f>
        <v/>
      </c>
      <c r="G28" s="5" t="str">
        <f>IF(Tabelle_Statistik[[#This Row],[Platz]]=3,Tabelle_Statistik[[#This Row],[Autor(in)]],"")</f>
        <v/>
      </c>
      <c r="H28" s="5" t="str">
        <f>IF(Tabelle_Statistik[[#This Row],[Platz]]&lt;11,Tabelle_Statistik[[#This Row],[Autor(in)]],"")</f>
        <v/>
      </c>
    </row>
    <row r="29" spans="1:8">
      <c r="A29" s="3" t="str">
        <f>IF(AND(Fotografen!$A23&lt;&gt;"",Fotografen!$A23&lt;&gt;" - - -"),Fotografen!$A23,"")</f>
        <v>Manfred Wenz</v>
      </c>
      <c r="B29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9" s="5" t="str">
        <f>IF(Tabelle_Statistik[[#This Row],[Teilnahme]]="ja",RANK(Tabelle_Statistik[[#This Row],[Punkte]],[Punkte],0),IF(Tabelle_Statistik[[#This Row],[Autor(in)]]&lt;&gt;""," - ",""))</f>
        <v xml:space="preserve"> - </v>
      </c>
      <c r="D29" s="5" t="str">
        <f>IF(Tabelle_Statistik[[#This Row],[Autor(in)]]&lt;&gt;"",IF(COUNTIF(Tabelle_Auswertung[Autor(in)],Tabelle_Statistik[[#This Row],[Autor(in)]])&gt;0,"ja","nein"),"")</f>
        <v>nein</v>
      </c>
      <c r="E29" s="5" t="str">
        <f>IF(Tabelle_Statistik[[#This Row],[Platz]]=1,Tabelle_Statistik[[#This Row],[Autor(in)]],"")</f>
        <v/>
      </c>
      <c r="F29" s="5" t="str">
        <f>IF(Tabelle_Statistik[[#This Row],[Platz]]=2,Tabelle_Statistik[[#This Row],[Autor(in)]],"")</f>
        <v/>
      </c>
      <c r="G29" s="5" t="str">
        <f>IF(Tabelle_Statistik[[#This Row],[Platz]]=3,Tabelle_Statistik[[#This Row],[Autor(in)]],"")</f>
        <v/>
      </c>
      <c r="H29" s="5" t="str">
        <f>IF(Tabelle_Statistik[[#This Row],[Platz]]&lt;11,Tabelle_Statistik[[#This Row],[Autor(in)]],"")</f>
        <v/>
      </c>
    </row>
    <row r="30" spans="1:8">
      <c r="A30" s="3" t="str">
        <f>IF(AND(Fotografen!$A24&lt;&gt;"",Fotografen!$A24&lt;&gt;" - - -"),Fotografen!$A24,"")</f>
        <v>Margit Schmidt</v>
      </c>
      <c r="B30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30" s="5" t="str">
        <f>IF(Tabelle_Statistik[[#This Row],[Teilnahme]]="ja",RANK(Tabelle_Statistik[[#This Row],[Punkte]],[Punkte],0),IF(Tabelle_Statistik[[#This Row],[Autor(in)]]&lt;&gt;""," - ",""))</f>
        <v xml:space="preserve"> - </v>
      </c>
      <c r="D30" s="5" t="str">
        <f>IF(Tabelle_Statistik[[#This Row],[Autor(in)]]&lt;&gt;"",IF(COUNTIF(Tabelle_Auswertung[Autor(in)],Tabelle_Statistik[[#This Row],[Autor(in)]])&gt;0,"ja","nein"),"")</f>
        <v>nein</v>
      </c>
      <c r="E30" s="5" t="str">
        <f>IF(Tabelle_Statistik[[#This Row],[Platz]]=1,Tabelle_Statistik[[#This Row],[Autor(in)]],"")</f>
        <v/>
      </c>
      <c r="F30" s="5" t="str">
        <f>IF(Tabelle_Statistik[[#This Row],[Platz]]=2,Tabelle_Statistik[[#This Row],[Autor(in)]],"")</f>
        <v/>
      </c>
      <c r="G30" s="5" t="str">
        <f>IF(Tabelle_Statistik[[#This Row],[Platz]]=3,Tabelle_Statistik[[#This Row],[Autor(in)]],"")</f>
        <v/>
      </c>
      <c r="H30" s="5" t="str">
        <f>IF(Tabelle_Statistik[[#This Row],[Platz]]&lt;11,Tabelle_Statistik[[#This Row],[Autor(in)]],"")</f>
        <v/>
      </c>
    </row>
    <row r="31" spans="1:8">
      <c r="A31" s="3" t="str">
        <f>IF(AND(Fotografen!$A26&lt;&gt;"",Fotografen!$A26&lt;&gt;" - - -"),Fotografen!$A26,"")</f>
        <v>Oliver von Guérard</v>
      </c>
      <c r="B31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31" s="5" t="str">
        <f>IF(Tabelle_Statistik[[#This Row],[Teilnahme]]="ja",RANK(Tabelle_Statistik[[#This Row],[Punkte]],[Punkte],0),IF(Tabelle_Statistik[[#This Row],[Autor(in)]]&lt;&gt;""," - ",""))</f>
        <v xml:space="preserve"> - </v>
      </c>
      <c r="D31" s="5" t="str">
        <f>IF(Tabelle_Statistik[[#This Row],[Autor(in)]]&lt;&gt;"",IF(COUNTIF(Tabelle_Auswertung[Autor(in)],Tabelle_Statistik[[#This Row],[Autor(in)]])&gt;0,"ja","nein"),"")</f>
        <v>nein</v>
      </c>
      <c r="E31" s="5" t="str">
        <f>IF(Tabelle_Statistik[[#This Row],[Platz]]=1,Tabelle_Statistik[[#This Row],[Autor(in)]],"")</f>
        <v/>
      </c>
      <c r="F31" s="5" t="str">
        <f>IF(Tabelle_Statistik[[#This Row],[Platz]]=2,Tabelle_Statistik[[#This Row],[Autor(in)]],"")</f>
        <v/>
      </c>
      <c r="G31" s="5" t="str">
        <f>IF(Tabelle_Statistik[[#This Row],[Platz]]=3,Tabelle_Statistik[[#This Row],[Autor(in)]],"")</f>
        <v/>
      </c>
      <c r="H31" s="5" t="str">
        <f>IF(Tabelle_Statistik[[#This Row],[Platz]]&lt;11,Tabelle_Statistik[[#This Row],[Autor(in)]],"")</f>
        <v/>
      </c>
    </row>
    <row r="32" spans="1:8">
      <c r="A32" s="3" t="str">
        <f>IF(AND(Fotografen!$A27&lt;&gt;"",Fotografen!$A27&lt;&gt;" - - -"),Fotografen!$A27,"")</f>
        <v>Patricia Spyra</v>
      </c>
      <c r="B32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32" s="5" t="str">
        <f>IF(Tabelle_Statistik[[#This Row],[Teilnahme]]="ja",RANK(Tabelle_Statistik[[#This Row],[Punkte]],[Punkte],0),IF(Tabelle_Statistik[[#This Row],[Autor(in)]]&lt;&gt;""," - ",""))</f>
        <v xml:space="preserve"> - </v>
      </c>
      <c r="D32" s="5" t="str">
        <f>IF(Tabelle_Statistik[[#This Row],[Autor(in)]]&lt;&gt;"",IF(COUNTIF(Tabelle_Auswertung[Autor(in)],Tabelle_Statistik[[#This Row],[Autor(in)]])&gt;0,"ja","nein"),"")</f>
        <v>nein</v>
      </c>
      <c r="E32" s="5" t="str">
        <f>IF(Tabelle_Statistik[[#This Row],[Platz]]=1,Tabelle_Statistik[[#This Row],[Autor(in)]],"")</f>
        <v/>
      </c>
      <c r="F32" s="5" t="str">
        <f>IF(Tabelle_Statistik[[#This Row],[Platz]]=2,Tabelle_Statistik[[#This Row],[Autor(in)]],"")</f>
        <v/>
      </c>
      <c r="G32" s="5" t="str">
        <f>IF(Tabelle_Statistik[[#This Row],[Platz]]=3,Tabelle_Statistik[[#This Row],[Autor(in)]],"")</f>
        <v/>
      </c>
      <c r="H32" s="5" t="str">
        <f>IF(Tabelle_Statistik[[#This Row],[Platz]]&lt;11,Tabelle_Statistik[[#This Row],[Autor(in)]],"")</f>
        <v/>
      </c>
    </row>
    <row r="33" spans="1:8">
      <c r="A33" s="3" t="str">
        <f>IF(AND(Fotografen!$A28&lt;&gt;"",Fotografen!$A28&lt;&gt;" - - -"),Fotografen!$A28,"")</f>
        <v>Peter Höhn</v>
      </c>
      <c r="B33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33" s="5" t="str">
        <f>IF(Tabelle_Statistik[[#This Row],[Teilnahme]]="ja",RANK(Tabelle_Statistik[[#This Row],[Punkte]],[Punkte],0),IF(Tabelle_Statistik[[#This Row],[Autor(in)]]&lt;&gt;""," - ",""))</f>
        <v xml:space="preserve"> - </v>
      </c>
      <c r="D33" s="5" t="str">
        <f>IF(Tabelle_Statistik[[#This Row],[Autor(in)]]&lt;&gt;"",IF(COUNTIF(Tabelle_Auswertung[Autor(in)],Tabelle_Statistik[[#This Row],[Autor(in)]])&gt;0,"ja","nein"),"")</f>
        <v>nein</v>
      </c>
      <c r="E33" s="5" t="str">
        <f>IF(Tabelle_Statistik[[#This Row],[Platz]]=1,Tabelle_Statistik[[#This Row],[Autor(in)]],"")</f>
        <v/>
      </c>
      <c r="F33" s="5" t="str">
        <f>IF(Tabelle_Statistik[[#This Row],[Platz]]=2,Tabelle_Statistik[[#This Row],[Autor(in)]],"")</f>
        <v/>
      </c>
      <c r="G33" s="5" t="str">
        <f>IF(Tabelle_Statistik[[#This Row],[Platz]]=3,Tabelle_Statistik[[#This Row],[Autor(in)]],"")</f>
        <v/>
      </c>
      <c r="H33" s="5" t="str">
        <f>IF(Tabelle_Statistik[[#This Row],[Platz]]&lt;11,Tabelle_Statistik[[#This Row],[Autor(in)]],"")</f>
        <v/>
      </c>
    </row>
    <row r="34" spans="1:8">
      <c r="A34" s="3" t="str">
        <f>IF(AND(Fotografen!$A30&lt;&gt;"",Fotografen!$A30&lt;&gt;" - - -"),Fotografen!$A30,"")</f>
        <v>Thomas Fuchs</v>
      </c>
      <c r="B34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34" s="5" t="str">
        <f>IF(Tabelle_Statistik[[#This Row],[Teilnahme]]="ja",RANK(Tabelle_Statistik[[#This Row],[Punkte]],[Punkte],0),IF(Tabelle_Statistik[[#This Row],[Autor(in)]]&lt;&gt;""," - ",""))</f>
        <v xml:space="preserve"> - </v>
      </c>
      <c r="D34" s="5" t="str">
        <f>IF(Tabelle_Statistik[[#This Row],[Autor(in)]]&lt;&gt;"",IF(COUNTIF(Tabelle_Auswertung[Autor(in)],Tabelle_Statistik[[#This Row],[Autor(in)]])&gt;0,"ja","nein"),"")</f>
        <v>nein</v>
      </c>
      <c r="E34" s="5" t="str">
        <f>IF(Tabelle_Statistik[[#This Row],[Platz]]=1,Tabelle_Statistik[[#This Row],[Autor(in)]],"")</f>
        <v/>
      </c>
      <c r="F34" s="5" t="str">
        <f>IF(Tabelle_Statistik[[#This Row],[Platz]]=2,Tabelle_Statistik[[#This Row],[Autor(in)]],"")</f>
        <v/>
      </c>
      <c r="G34" s="5" t="str">
        <f>IF(Tabelle_Statistik[[#This Row],[Platz]]=3,Tabelle_Statistik[[#This Row],[Autor(in)]],"")</f>
        <v/>
      </c>
      <c r="H34" s="5" t="str">
        <f>IF(Tabelle_Statistik[[#This Row],[Platz]]&lt;11,Tabelle_Statistik[[#This Row],[Autor(in)]],"")</f>
        <v/>
      </c>
    </row>
    <row r="35" spans="1:8">
      <c r="A35" s="22" t="str">
        <f>IF(AND(Fotografen!$A31&lt;&gt;"",Fotografen!$A31&lt;&gt;" - - -"),Fotografen!$A31,"")</f>
        <v>Walter Böse</v>
      </c>
      <c r="B35" s="16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35" s="16" t="str">
        <f>IF(Tabelle_Statistik[[#This Row],[Teilnahme]]="ja",RANK(Tabelle_Statistik[[#This Row],[Punkte]],[Punkte],0),IF(Tabelle_Statistik[[#This Row],[Autor(in)]]&lt;&gt;""," - ",""))</f>
        <v xml:space="preserve"> - </v>
      </c>
      <c r="D35" s="16" t="str">
        <f>IF(Tabelle_Statistik[[#This Row],[Autor(in)]]&lt;&gt;"",IF(COUNTIF(Tabelle_Auswertung[Autor(in)],Tabelle_Statistik[[#This Row],[Autor(in)]])&gt;0,"ja","nein"),"")</f>
        <v>nein</v>
      </c>
      <c r="E35" s="16" t="str">
        <f>IF(Tabelle_Statistik[[#This Row],[Platz]]=1,Tabelle_Statistik[[#This Row],[Autor(in)]],"")</f>
        <v/>
      </c>
      <c r="F35" s="16" t="str">
        <f>IF(Tabelle_Statistik[[#This Row],[Platz]]=2,Tabelle_Statistik[[#This Row],[Autor(in)]],"")</f>
        <v/>
      </c>
      <c r="G35" s="16" t="str">
        <f>IF(Tabelle_Statistik[[#This Row],[Platz]]=3,Tabelle_Statistik[[#This Row],[Autor(in)]],"")</f>
        <v/>
      </c>
      <c r="H35" s="16" t="str">
        <f>IF(Tabelle_Statistik[[#This Row],[Platz]]&lt;11,Tabelle_Statistik[[#This Row],[Autor(in)]],"")</f>
        <v/>
      </c>
    </row>
  </sheetData>
  <mergeCells count="1">
    <mergeCell ref="A1:D4"/>
  </mergeCells>
  <conditionalFormatting sqref="B6:B35">
    <cfRule type="dataBar" priority="5">
      <dataBar>
        <cfvo type="min" val="0"/>
        <cfvo type="max" val="0"/>
        <color rgb="FF63C384"/>
      </dataBar>
    </cfRule>
  </conditionalFormatting>
  <conditionalFormatting sqref="C6:C35">
    <cfRule type="cellIs" dxfId="14" priority="1" operator="equal">
      <formula>3</formula>
    </cfRule>
    <cfRule type="cellIs" dxfId="13" priority="2" operator="equal">
      <formula>2</formula>
    </cfRule>
    <cfRule type="cellIs" dxfId="12" priority="3" operator="equal">
      <formula>1</formula>
    </cfRule>
    <cfRule type="cellIs" dxfId="11" priority="4" operator="lessThan">
      <formula>11</formula>
    </cfRule>
  </conditionalFormatting>
  <pageMargins left="0.7" right="0.7" top="0.78740157499999996" bottom="0.78740157499999996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B28"/>
  <sheetViews>
    <sheetView workbookViewId="0">
      <pane ySplit="5" topLeftCell="A6" activePane="bottomLeft" state="frozen"/>
      <selection activeCell="D1" sqref="D1"/>
      <selection pane="bottomLeft" activeCell="B21" sqref="B21"/>
    </sheetView>
  </sheetViews>
  <sheetFormatPr baseColWidth="10" defaultRowHeight="15"/>
  <cols>
    <col min="1" max="1" width="9.85546875" style="23" bestFit="1" customWidth="1"/>
    <col min="2" max="2" width="52.85546875" bestFit="1" customWidth="1"/>
  </cols>
  <sheetData>
    <row r="1" spans="1:2">
      <c r="A1" s="53" t="s">
        <v>51</v>
      </c>
      <c r="B1" s="52"/>
    </row>
    <row r="2" spans="1:2">
      <c r="A2" s="52"/>
      <c r="B2" s="52"/>
    </row>
    <row r="3" spans="1:2">
      <c r="A3" s="52"/>
      <c r="B3" s="52"/>
    </row>
    <row r="4" spans="1:2">
      <c r="A4" s="52"/>
      <c r="B4" s="52"/>
    </row>
    <row r="5" spans="1:2">
      <c r="A5" s="39" t="s">
        <v>6</v>
      </c>
      <c r="B5" s="40" t="s">
        <v>59</v>
      </c>
    </row>
    <row r="6" spans="1:2" ht="30">
      <c r="A6" s="41">
        <v>1</v>
      </c>
      <c r="B6" s="42" t="str">
        <f>VERKETTEN_P1(Tabelle_Auswertung[Platz 1],CHAR(10))</f>
        <v>Nadja_Cassim_Wörter_1.jpg von Nadja Cassim
Gerhard_Rieß_Wörter_1.jpg von Gerhard Rieß</v>
      </c>
    </row>
    <row r="7" spans="1:2">
      <c r="A7" s="43">
        <v>2</v>
      </c>
      <c r="B7" s="44" t="str">
        <f>VERKETTEN_P1(Tabelle_Auswertung[Platz 2],CHAR(10))</f>
        <v/>
      </c>
    </row>
    <row r="8" spans="1:2">
      <c r="A8" s="41">
        <v>3</v>
      </c>
      <c r="B8" s="42" t="str">
        <f>VERKETTEN_P1(Tabelle_Auswertung[Platz 3],CHAR(10))</f>
        <v>Susanne_Deinhardt_Wörter_2.jpg von Susanne Deinhardt</v>
      </c>
    </row>
    <row r="9" spans="1:2">
      <c r="A9" s="43">
        <v>4</v>
      </c>
      <c r="B9" s="44" t="str">
        <f>VERKETTEN_P1(Tabelle_Auswertung[Platz 4],CHAR(10))</f>
        <v>Gerhard_Rieß_Wörter_2.jpg von Gerhard Rieß</v>
      </c>
    </row>
    <row r="10" spans="1:2">
      <c r="A10" s="41">
        <v>5</v>
      </c>
      <c r="B10" s="42" t="str">
        <f>VERKETTEN_P1(Tabelle_Auswertung[Platz 5],CHAR(10))</f>
        <v>Andreas_Toltz_Wörter_2.jpg von Andreas Toltz</v>
      </c>
    </row>
    <row r="11" spans="1:2" ht="30">
      <c r="A11" s="43">
        <v>6</v>
      </c>
      <c r="B11" s="44" t="str">
        <f>VERKETTEN_P1(Tabelle_Auswertung[Platz 6],CHAR(10))</f>
        <v>Jan_Grünler_Wörter_1.jpg von Jan Grünler
Susanne_Deinhardt_Wörter_3.jpg von Susanne Deinhardt</v>
      </c>
    </row>
    <row r="12" spans="1:2" ht="30">
      <c r="A12" s="41">
        <v>7</v>
      </c>
      <c r="B12" s="42" t="str">
        <f>VERKETTEN_P1(Tabelle_Auswertung[Platz 6],CHAR(10))</f>
        <v>Jan_Grünler_Wörter_1.jpg von Jan Grünler
Susanne_Deinhardt_Wörter_3.jpg von Susanne Deinhardt</v>
      </c>
    </row>
    <row r="13" spans="1:2" ht="45">
      <c r="A13" s="43">
        <v>8</v>
      </c>
      <c r="B13" s="44" t="str">
        <f>VERKETTEN_P1(Tabelle_Auswertung[Platz 8],CHAR(10))</f>
        <v>Jan_Grünler_Wörter_2.jpg von Jan Grünler
Susanne_Deinhardt_Wörter_1.jpg von Susanne Deinhardt
Chris_Finsterer_Wörter_3.jpg von Chris Finsterer</v>
      </c>
    </row>
    <row r="14" spans="1:2">
      <c r="A14" s="41">
        <v>9</v>
      </c>
      <c r="B14" s="42" t="str">
        <f>VERKETTEN_P1(Tabelle_Auswertung[Platz 9],CHAR(10))</f>
        <v/>
      </c>
    </row>
    <row r="15" spans="1:2">
      <c r="A15" s="43">
        <v>10</v>
      </c>
      <c r="B15" s="44" t="str">
        <f>VERKETTEN_P1(Tabelle_Auswertung[Platz 10],CHAR(10))</f>
        <v/>
      </c>
    </row>
    <row r="16" spans="1:2">
      <c r="A16" s="5"/>
      <c r="B16" s="3"/>
    </row>
    <row r="17" spans="1:2">
      <c r="A17" s="5"/>
      <c r="B17" s="3"/>
    </row>
    <row r="18" spans="1:2">
      <c r="A18" s="5"/>
      <c r="B18" s="3"/>
    </row>
    <row r="19" spans="1:2">
      <c r="A19" s="5"/>
      <c r="B19" s="3"/>
    </row>
    <row r="20" spans="1:2">
      <c r="A20" s="5"/>
      <c r="B20" s="3"/>
    </row>
    <row r="21" spans="1:2">
      <c r="A21" s="5"/>
      <c r="B21" s="3"/>
    </row>
    <row r="22" spans="1:2">
      <c r="A22" s="5"/>
      <c r="B22" s="3"/>
    </row>
    <row r="23" spans="1:2">
      <c r="A23" s="5"/>
      <c r="B23" s="3"/>
    </row>
    <row r="24" spans="1:2">
      <c r="A24" s="5"/>
      <c r="B24" s="3"/>
    </row>
    <row r="25" spans="1:2">
      <c r="A25" s="5"/>
      <c r="B25" s="3"/>
    </row>
    <row r="26" spans="1:2">
      <c r="A26" s="5"/>
      <c r="B26" s="3"/>
    </row>
    <row r="27" spans="1:2">
      <c r="A27" s="5"/>
      <c r="B27" s="3"/>
    </row>
    <row r="28" spans="1:2">
      <c r="A28" s="5"/>
      <c r="B28" s="3"/>
    </row>
  </sheetData>
  <mergeCells count="1">
    <mergeCell ref="A1:B4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A32"/>
  <sheetViews>
    <sheetView workbookViewId="0">
      <selection activeCell="A3" sqref="A3:A32"/>
    </sheetView>
  </sheetViews>
  <sheetFormatPr baseColWidth="10" defaultRowHeight="15"/>
  <cols>
    <col min="1" max="1" width="19.85546875" bestFit="1" customWidth="1"/>
  </cols>
  <sheetData>
    <row r="1" spans="1:1">
      <c r="A1" t="s">
        <v>1</v>
      </c>
    </row>
    <row r="2" spans="1:1">
      <c r="A2" t="s">
        <v>7</v>
      </c>
    </row>
    <row r="3" spans="1:1">
      <c r="A3" t="s">
        <v>23</v>
      </c>
    </row>
    <row r="4" spans="1:1">
      <c r="A4" t="s">
        <v>60</v>
      </c>
    </row>
    <row r="5" spans="1:1">
      <c r="A5" t="s">
        <v>20</v>
      </c>
    </row>
    <row r="6" spans="1:1">
      <c r="A6" t="s">
        <v>61</v>
      </c>
    </row>
    <row r="7" spans="1:1">
      <c r="A7" t="s">
        <v>62</v>
      </c>
    </row>
    <row r="8" spans="1:1">
      <c r="A8" t="s">
        <v>21</v>
      </c>
    </row>
    <row r="9" spans="1:1">
      <c r="A9" t="s">
        <v>63</v>
      </c>
    </row>
    <row r="10" spans="1:1">
      <c r="A10" t="s">
        <v>64</v>
      </c>
    </row>
    <row r="11" spans="1:1">
      <c r="A11" t="s">
        <v>65</v>
      </c>
    </row>
    <row r="12" spans="1:1">
      <c r="A12" t="s">
        <v>22</v>
      </c>
    </row>
    <row r="13" spans="1:1">
      <c r="A13" t="s">
        <v>28</v>
      </c>
    </row>
    <row r="14" spans="1:1">
      <c r="A14" t="s">
        <v>66</v>
      </c>
    </row>
    <row r="15" spans="1:1">
      <c r="A15" t="s">
        <v>67</v>
      </c>
    </row>
    <row r="16" spans="1:1">
      <c r="A16" t="s">
        <v>68</v>
      </c>
    </row>
    <row r="17" spans="1:1">
      <c r="A17" t="s">
        <v>69</v>
      </c>
    </row>
    <row r="18" spans="1:1">
      <c r="A18" t="s">
        <v>19</v>
      </c>
    </row>
    <row r="19" spans="1:1">
      <c r="A19" t="s">
        <v>70</v>
      </c>
    </row>
    <row r="20" spans="1:1">
      <c r="A20" t="s">
        <v>71</v>
      </c>
    </row>
    <row r="21" spans="1:1">
      <c r="A21" t="s">
        <v>72</v>
      </c>
    </row>
    <row r="22" spans="1:1">
      <c r="A22" t="s">
        <v>73</v>
      </c>
    </row>
    <row r="23" spans="1:1">
      <c r="A23" t="s">
        <v>74</v>
      </c>
    </row>
    <row r="24" spans="1:1">
      <c r="A24" t="s">
        <v>75</v>
      </c>
    </row>
    <row r="25" spans="1:1">
      <c r="A25" t="s">
        <v>27</v>
      </c>
    </row>
    <row r="26" spans="1:1">
      <c r="A26" t="s">
        <v>24</v>
      </c>
    </row>
    <row r="27" spans="1:1">
      <c r="A27" t="s">
        <v>26</v>
      </c>
    </row>
    <row r="28" spans="1:1">
      <c r="A28" t="s">
        <v>76</v>
      </c>
    </row>
    <row r="29" spans="1:1">
      <c r="A29" t="s">
        <v>25</v>
      </c>
    </row>
    <row r="30" spans="1:1">
      <c r="A30" t="s">
        <v>77</v>
      </c>
    </row>
    <row r="31" spans="1:1">
      <c r="A31" t="s">
        <v>78</v>
      </c>
    </row>
    <row r="32" spans="1:1">
      <c r="A32" t="s">
        <v>79</v>
      </c>
    </row>
  </sheetData>
  <sortState ref="C3:C23">
    <sortCondition ref="C33:C53"/>
  </sortState>
  <pageMargins left="0.7" right="0.7" top="0.78740157499999996" bottom="0.78740157499999996" header="0.3" footer="0.3"/>
  <legacy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N12"/>
  <sheetViews>
    <sheetView workbookViewId="0">
      <selection activeCell="B15" sqref="B15:B24"/>
    </sheetView>
  </sheetViews>
  <sheetFormatPr baseColWidth="10" defaultRowHeight="15"/>
  <cols>
    <col min="1" max="1" width="12.42578125" customWidth="1"/>
    <col min="2" max="2" width="30" bestFit="1" customWidth="1"/>
    <col min="3" max="6" width="9.85546875" bestFit="1" customWidth="1"/>
    <col min="7" max="7" width="9.5703125" bestFit="1" customWidth="1"/>
    <col min="8" max="8" width="9.42578125" bestFit="1" customWidth="1"/>
    <col min="9" max="9" width="7.5703125" bestFit="1" customWidth="1"/>
    <col min="10" max="10" width="18.42578125" bestFit="1" customWidth="1"/>
    <col min="12" max="12" width="18.42578125" bestFit="1" customWidth="1"/>
    <col min="13" max="13" width="9.42578125" customWidth="1"/>
    <col min="14" max="14" width="7.42578125" customWidth="1"/>
  </cols>
  <sheetData>
    <row r="1" spans="1:14" ht="15.75" thickBot="1">
      <c r="A1" s="47" t="s">
        <v>80</v>
      </c>
      <c r="B1" s="47" t="s">
        <v>81</v>
      </c>
      <c r="C1" s="47" t="s">
        <v>83</v>
      </c>
      <c r="D1" s="47" t="s">
        <v>84</v>
      </c>
      <c r="E1" s="47" t="s">
        <v>85</v>
      </c>
      <c r="F1" s="47" t="s">
        <v>86</v>
      </c>
      <c r="G1" s="47" t="s">
        <v>3</v>
      </c>
      <c r="H1" s="47" t="s">
        <v>5</v>
      </c>
      <c r="I1" s="47" t="s">
        <v>6</v>
      </c>
      <c r="J1" s="47" t="s">
        <v>82</v>
      </c>
      <c r="L1" t="s">
        <v>49</v>
      </c>
      <c r="M1" t="s">
        <v>3</v>
      </c>
      <c r="N1" t="s">
        <v>6</v>
      </c>
    </row>
    <row r="2" spans="1:14">
      <c r="A2">
        <v>1</v>
      </c>
      <c r="B2" t="s">
        <v>87</v>
      </c>
      <c r="C2">
        <v>1</v>
      </c>
      <c r="D2">
        <v>3</v>
      </c>
      <c r="E2">
        <v>3</v>
      </c>
      <c r="F2">
        <v>3</v>
      </c>
      <c r="G2">
        <v>10</v>
      </c>
      <c r="H2">
        <v>2.5</v>
      </c>
      <c r="I2" s="48">
        <v>1</v>
      </c>
      <c r="J2" t="s">
        <v>98</v>
      </c>
      <c r="L2" t="s">
        <v>98</v>
      </c>
      <c r="M2">
        <v>15</v>
      </c>
      <c r="N2">
        <v>1</v>
      </c>
    </row>
    <row r="3" spans="1:14">
      <c r="A3">
        <v>2</v>
      </c>
      <c r="B3" t="s">
        <v>88</v>
      </c>
      <c r="C3">
        <v>2</v>
      </c>
      <c r="D3">
        <v>1</v>
      </c>
      <c r="E3">
        <v>1</v>
      </c>
      <c r="F3">
        <v>2</v>
      </c>
      <c r="G3">
        <v>6</v>
      </c>
      <c r="H3">
        <v>1.5</v>
      </c>
      <c r="I3" s="48">
        <v>2</v>
      </c>
      <c r="J3" t="s">
        <v>99</v>
      </c>
      <c r="L3" t="s">
        <v>99</v>
      </c>
      <c r="M3">
        <v>6</v>
      </c>
      <c r="N3">
        <v>2</v>
      </c>
    </row>
    <row r="4" spans="1:14">
      <c r="A4">
        <v>3</v>
      </c>
      <c r="B4" t="s">
        <v>89</v>
      </c>
      <c r="C4">
        <v>1</v>
      </c>
      <c r="D4">
        <v>2</v>
      </c>
      <c r="E4">
        <v>2</v>
      </c>
      <c r="F4">
        <v>1</v>
      </c>
      <c r="G4">
        <v>6</v>
      </c>
      <c r="H4">
        <v>1.5</v>
      </c>
      <c r="I4" s="48">
        <v>2</v>
      </c>
      <c r="J4" t="s">
        <v>100</v>
      </c>
      <c r="L4" t="s">
        <v>100</v>
      </c>
      <c r="M4">
        <v>6</v>
      </c>
      <c r="N4">
        <v>2</v>
      </c>
    </row>
    <row r="5" spans="1:14">
      <c r="B5" t="s">
        <v>90</v>
      </c>
      <c r="C5">
        <v>3</v>
      </c>
      <c r="D5">
        <v>2</v>
      </c>
      <c r="G5">
        <v>5</v>
      </c>
      <c r="H5">
        <v>2.5</v>
      </c>
      <c r="I5">
        <v>4</v>
      </c>
      <c r="J5" t="s">
        <v>98</v>
      </c>
      <c r="L5" t="s">
        <v>101</v>
      </c>
      <c r="M5">
        <v>3</v>
      </c>
      <c r="N5">
        <v>4</v>
      </c>
    </row>
    <row r="6" spans="1:14">
      <c r="B6" t="s">
        <v>91</v>
      </c>
      <c r="C6">
        <v>3</v>
      </c>
      <c r="G6">
        <v>3</v>
      </c>
      <c r="H6">
        <v>3</v>
      </c>
      <c r="I6">
        <v>5</v>
      </c>
      <c r="J6" t="s">
        <v>101</v>
      </c>
      <c r="L6" t="s">
        <v>102</v>
      </c>
      <c r="M6">
        <v>0</v>
      </c>
      <c r="N6">
        <v>5</v>
      </c>
    </row>
    <row r="7" spans="1:14">
      <c r="B7" t="s">
        <v>92</v>
      </c>
      <c r="J7" t="s">
        <v>98</v>
      </c>
    </row>
    <row r="8" spans="1:14">
      <c r="B8" t="s">
        <v>93</v>
      </c>
      <c r="J8" t="s">
        <v>100</v>
      </c>
    </row>
    <row r="9" spans="1:14">
      <c r="B9" t="s">
        <v>94</v>
      </c>
      <c r="J9" t="s">
        <v>100</v>
      </c>
    </row>
    <row r="10" spans="1:14">
      <c r="B10" t="s">
        <v>95</v>
      </c>
      <c r="J10" t="s">
        <v>101</v>
      </c>
    </row>
    <row r="11" spans="1:14">
      <c r="B11" t="s">
        <v>96</v>
      </c>
      <c r="J11" t="s">
        <v>101</v>
      </c>
    </row>
    <row r="12" spans="1:14">
      <c r="B12" t="s">
        <v>97</v>
      </c>
      <c r="J12" t="s">
        <v>102</v>
      </c>
    </row>
  </sheetData>
  <pageMargins left="0.7" right="0.7" top="0.78740157499999996" bottom="0.78740157499999996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Auswertung</vt:lpstr>
      <vt:lpstr>Statistik nach Autor(in)</vt:lpstr>
      <vt:lpstr>Top 10 Bilder</vt:lpstr>
      <vt:lpstr>Fotografen</vt:lpstr>
      <vt:lpstr>online</vt:lpstr>
      <vt:lpstr>Autoren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Finsterer</dc:creator>
  <cp:lastModifiedBy>DerGoth</cp:lastModifiedBy>
  <dcterms:created xsi:type="dcterms:W3CDTF">2015-02-27T05:49:54Z</dcterms:created>
  <dcterms:modified xsi:type="dcterms:W3CDTF">2016-04-09T06:00:59Z</dcterms:modified>
</cp:coreProperties>
</file>